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dlicka\Desktop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01 00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0001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0001 Pol'!$A$1:$X$667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16" i="1" s="1"/>
  <c r="I52" i="1"/>
  <c r="I51" i="1"/>
  <c r="I50" i="1"/>
  <c r="G42" i="1"/>
  <c r="F42" i="1"/>
  <c r="G41" i="1"/>
  <c r="F41" i="1"/>
  <c r="G39" i="1"/>
  <c r="G43" i="1" s="1"/>
  <c r="G25" i="1" s="1"/>
  <c r="F39" i="1"/>
  <c r="G666" i="12"/>
  <c r="BA326" i="12"/>
  <c r="BA178" i="12"/>
  <c r="BA163" i="12"/>
  <c r="BA135" i="12"/>
  <c r="G9" i="12"/>
  <c r="I9" i="12"/>
  <c r="I8" i="12" s="1"/>
  <c r="K9" i="12"/>
  <c r="M9" i="12"/>
  <c r="O9" i="12"/>
  <c r="Q9" i="12"/>
  <c r="Q8" i="12" s="1"/>
  <c r="V9" i="12"/>
  <c r="G21" i="12"/>
  <c r="G8" i="12" s="1"/>
  <c r="I21" i="12"/>
  <c r="K21" i="12"/>
  <c r="O21" i="12"/>
  <c r="O8" i="12" s="1"/>
  <c r="Q21" i="12"/>
  <c r="V21" i="12"/>
  <c r="G25" i="12"/>
  <c r="I25" i="12"/>
  <c r="K25" i="12"/>
  <c r="M25" i="12"/>
  <c r="O25" i="12"/>
  <c r="Q25" i="12"/>
  <c r="V25" i="12"/>
  <c r="G30" i="12"/>
  <c r="M30" i="12" s="1"/>
  <c r="I30" i="12"/>
  <c r="K30" i="12"/>
  <c r="K8" i="12" s="1"/>
  <c r="O30" i="12"/>
  <c r="Q30" i="12"/>
  <c r="V30" i="12"/>
  <c r="V8" i="12" s="1"/>
  <c r="G34" i="12"/>
  <c r="I34" i="12"/>
  <c r="K34" i="12"/>
  <c r="M34" i="12"/>
  <c r="O34" i="12"/>
  <c r="Q34" i="12"/>
  <c r="V34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7" i="12"/>
  <c r="M47" i="12" s="1"/>
  <c r="I47" i="12"/>
  <c r="K47" i="12"/>
  <c r="O47" i="12"/>
  <c r="Q47" i="12"/>
  <c r="V47" i="12"/>
  <c r="G56" i="12"/>
  <c r="I56" i="12"/>
  <c r="K56" i="12"/>
  <c r="M56" i="12"/>
  <c r="O56" i="12"/>
  <c r="Q56" i="12"/>
  <c r="V56" i="12"/>
  <c r="G69" i="12"/>
  <c r="M69" i="12" s="1"/>
  <c r="I69" i="12"/>
  <c r="K69" i="12"/>
  <c r="O69" i="12"/>
  <c r="Q69" i="12"/>
  <c r="V69" i="12"/>
  <c r="G82" i="12"/>
  <c r="I82" i="12"/>
  <c r="K82" i="12"/>
  <c r="M82" i="12"/>
  <c r="O82" i="12"/>
  <c r="Q82" i="12"/>
  <c r="V82" i="12"/>
  <c r="G109" i="12"/>
  <c r="M109" i="12" s="1"/>
  <c r="I109" i="12"/>
  <c r="K109" i="12"/>
  <c r="O109" i="12"/>
  <c r="Q109" i="12"/>
  <c r="V109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I124" i="12"/>
  <c r="K124" i="12"/>
  <c r="M124" i="12"/>
  <c r="O124" i="12"/>
  <c r="Q124" i="12"/>
  <c r="V124" i="12"/>
  <c r="G129" i="12"/>
  <c r="M129" i="12" s="1"/>
  <c r="I129" i="12"/>
  <c r="K129" i="12"/>
  <c r="O129" i="12"/>
  <c r="Q129" i="12"/>
  <c r="V129" i="12"/>
  <c r="G134" i="12"/>
  <c r="M134" i="12" s="1"/>
  <c r="I134" i="12"/>
  <c r="K134" i="12"/>
  <c r="K133" i="12" s="1"/>
  <c r="O134" i="12"/>
  <c r="O133" i="12" s="1"/>
  <c r="Q134" i="12"/>
  <c r="V134" i="12"/>
  <c r="V133" i="12" s="1"/>
  <c r="G148" i="12"/>
  <c r="I148" i="12"/>
  <c r="I133" i="12" s="1"/>
  <c r="K148" i="12"/>
  <c r="M148" i="12"/>
  <c r="O148" i="12"/>
  <c r="Q148" i="12"/>
  <c r="Q133" i="12" s="1"/>
  <c r="V148" i="12"/>
  <c r="G162" i="12"/>
  <c r="M162" i="12" s="1"/>
  <c r="I162" i="12"/>
  <c r="K162" i="12"/>
  <c r="O162" i="12"/>
  <c r="Q162" i="12"/>
  <c r="V162" i="12"/>
  <c r="G177" i="12"/>
  <c r="M177" i="12" s="1"/>
  <c r="I177" i="12"/>
  <c r="K177" i="12"/>
  <c r="K176" i="12" s="1"/>
  <c r="O177" i="12"/>
  <c r="O176" i="12" s="1"/>
  <c r="Q177" i="12"/>
  <c r="V177" i="12"/>
  <c r="V176" i="12" s="1"/>
  <c r="G191" i="12"/>
  <c r="I191" i="12"/>
  <c r="I176" i="12" s="1"/>
  <c r="K191" i="12"/>
  <c r="M191" i="12"/>
  <c r="O191" i="12"/>
  <c r="Q191" i="12"/>
  <c r="Q176" i="12" s="1"/>
  <c r="V191" i="12"/>
  <c r="G206" i="12"/>
  <c r="M206" i="12" s="1"/>
  <c r="I206" i="12"/>
  <c r="K206" i="12"/>
  <c r="O206" i="12"/>
  <c r="Q206" i="12"/>
  <c r="V206" i="12"/>
  <c r="G220" i="12"/>
  <c r="I220" i="12"/>
  <c r="K220" i="12"/>
  <c r="M220" i="12"/>
  <c r="O220" i="12"/>
  <c r="Q220" i="12"/>
  <c r="V220" i="12"/>
  <c r="G235" i="12"/>
  <c r="M235" i="12" s="1"/>
  <c r="I235" i="12"/>
  <c r="K235" i="12"/>
  <c r="O235" i="12"/>
  <c r="Q235" i="12"/>
  <c r="V235" i="12"/>
  <c r="G249" i="12"/>
  <c r="I249" i="12"/>
  <c r="K249" i="12"/>
  <c r="M249" i="12"/>
  <c r="O249" i="12"/>
  <c r="Q249" i="12"/>
  <c r="V249" i="12"/>
  <c r="G262" i="12"/>
  <c r="M262" i="12" s="1"/>
  <c r="I262" i="12"/>
  <c r="K262" i="12"/>
  <c r="O262" i="12"/>
  <c r="Q262" i="12"/>
  <c r="V262" i="12"/>
  <c r="I274" i="12"/>
  <c r="Q274" i="12"/>
  <c r="G275" i="12"/>
  <c r="M275" i="12" s="1"/>
  <c r="M274" i="12" s="1"/>
  <c r="I275" i="12"/>
  <c r="K275" i="12"/>
  <c r="K274" i="12" s="1"/>
  <c r="O275" i="12"/>
  <c r="O274" i="12" s="1"/>
  <c r="Q275" i="12"/>
  <c r="V275" i="12"/>
  <c r="V274" i="12" s="1"/>
  <c r="I299" i="12"/>
  <c r="Q299" i="12"/>
  <c r="G300" i="12"/>
  <c r="G299" i="12" s="1"/>
  <c r="I300" i="12"/>
  <c r="K300" i="12"/>
  <c r="K299" i="12" s="1"/>
  <c r="O300" i="12"/>
  <c r="O299" i="12" s="1"/>
  <c r="Q300" i="12"/>
  <c r="V300" i="12"/>
  <c r="V299" i="12" s="1"/>
  <c r="G303" i="12"/>
  <c r="I303" i="12"/>
  <c r="K303" i="12"/>
  <c r="M303" i="12"/>
  <c r="O303" i="12"/>
  <c r="Q303" i="12"/>
  <c r="V303" i="12"/>
  <c r="G306" i="12"/>
  <c r="M306" i="12" s="1"/>
  <c r="I306" i="12"/>
  <c r="K306" i="12"/>
  <c r="O306" i="12"/>
  <c r="Q306" i="12"/>
  <c r="V306" i="12"/>
  <c r="I319" i="12"/>
  <c r="Q319" i="12"/>
  <c r="G320" i="12"/>
  <c r="G319" i="12" s="1"/>
  <c r="I320" i="12"/>
  <c r="K320" i="12"/>
  <c r="K319" i="12" s="1"/>
  <c r="O320" i="12"/>
  <c r="O319" i="12" s="1"/>
  <c r="Q320" i="12"/>
  <c r="V320" i="12"/>
  <c r="V319" i="12" s="1"/>
  <c r="G322" i="12"/>
  <c r="I322" i="12"/>
  <c r="K322" i="12"/>
  <c r="M322" i="12"/>
  <c r="O322" i="12"/>
  <c r="Q322" i="12"/>
  <c r="V322" i="12"/>
  <c r="G324" i="12"/>
  <c r="K324" i="12"/>
  <c r="O324" i="12"/>
  <c r="V324" i="12"/>
  <c r="G325" i="12"/>
  <c r="I325" i="12"/>
  <c r="I324" i="12" s="1"/>
  <c r="K325" i="12"/>
  <c r="M325" i="12"/>
  <c r="M324" i="12" s="1"/>
  <c r="O325" i="12"/>
  <c r="Q325" i="12"/>
  <c r="Q324" i="12" s="1"/>
  <c r="V325" i="12"/>
  <c r="G328" i="12"/>
  <c r="K328" i="12"/>
  <c r="O328" i="12"/>
  <c r="V328" i="12"/>
  <c r="G329" i="12"/>
  <c r="I329" i="12"/>
  <c r="I328" i="12" s="1"/>
  <c r="K329" i="12"/>
  <c r="M329" i="12"/>
  <c r="M328" i="12" s="1"/>
  <c r="O329" i="12"/>
  <c r="Q329" i="12"/>
  <c r="Q328" i="12" s="1"/>
  <c r="V329" i="12"/>
  <c r="G331" i="12"/>
  <c r="O331" i="12"/>
  <c r="G332" i="12"/>
  <c r="I332" i="12"/>
  <c r="I331" i="12" s="1"/>
  <c r="K332" i="12"/>
  <c r="M332" i="12"/>
  <c r="O332" i="12"/>
  <c r="Q332" i="12"/>
  <c r="Q331" i="12" s="1"/>
  <c r="V332" i="12"/>
  <c r="G344" i="12"/>
  <c r="M344" i="12" s="1"/>
  <c r="I344" i="12"/>
  <c r="K344" i="12"/>
  <c r="K331" i="12" s="1"/>
  <c r="O344" i="12"/>
  <c r="Q344" i="12"/>
  <c r="V344" i="12"/>
  <c r="V331" i="12" s="1"/>
  <c r="G347" i="12"/>
  <c r="M347" i="12" s="1"/>
  <c r="I347" i="12"/>
  <c r="K347" i="12"/>
  <c r="K346" i="12" s="1"/>
  <c r="O347" i="12"/>
  <c r="O346" i="12" s="1"/>
  <c r="Q347" i="12"/>
  <c r="V347" i="12"/>
  <c r="V346" i="12" s="1"/>
  <c r="G369" i="12"/>
  <c r="I369" i="12"/>
  <c r="I346" i="12" s="1"/>
  <c r="K369" i="12"/>
  <c r="M369" i="12"/>
  <c r="O369" i="12"/>
  <c r="Q369" i="12"/>
  <c r="Q346" i="12" s="1"/>
  <c r="V369" i="12"/>
  <c r="G372" i="12"/>
  <c r="M372" i="12" s="1"/>
  <c r="I372" i="12"/>
  <c r="K372" i="12"/>
  <c r="O372" i="12"/>
  <c r="Q372" i="12"/>
  <c r="V372" i="12"/>
  <c r="G375" i="12"/>
  <c r="I375" i="12"/>
  <c r="K375" i="12"/>
  <c r="M375" i="12"/>
  <c r="O375" i="12"/>
  <c r="Q375" i="12"/>
  <c r="V375" i="12"/>
  <c r="G379" i="12"/>
  <c r="M379" i="12" s="1"/>
  <c r="I379" i="12"/>
  <c r="K379" i="12"/>
  <c r="O379" i="12"/>
  <c r="Q379" i="12"/>
  <c r="V379" i="12"/>
  <c r="G381" i="12"/>
  <c r="I381" i="12"/>
  <c r="K381" i="12"/>
  <c r="M381" i="12"/>
  <c r="O381" i="12"/>
  <c r="Q381" i="12"/>
  <c r="V381" i="12"/>
  <c r="G384" i="12"/>
  <c r="M384" i="12" s="1"/>
  <c r="I384" i="12"/>
  <c r="K384" i="12"/>
  <c r="O384" i="12"/>
  <c r="Q384" i="12"/>
  <c r="V384" i="12"/>
  <c r="G386" i="12"/>
  <c r="I386" i="12"/>
  <c r="K386" i="12"/>
  <c r="M386" i="12"/>
  <c r="O386" i="12"/>
  <c r="Q386" i="12"/>
  <c r="V386" i="12"/>
  <c r="G388" i="12"/>
  <c r="M388" i="12" s="1"/>
  <c r="I388" i="12"/>
  <c r="K388" i="12"/>
  <c r="O388" i="12"/>
  <c r="Q388" i="12"/>
  <c r="V388" i="12"/>
  <c r="G390" i="12"/>
  <c r="I390" i="12"/>
  <c r="K390" i="12"/>
  <c r="M390" i="12"/>
  <c r="O390" i="12"/>
  <c r="Q390" i="12"/>
  <c r="V390" i="12"/>
  <c r="G392" i="12"/>
  <c r="M392" i="12" s="1"/>
  <c r="I392" i="12"/>
  <c r="K392" i="12"/>
  <c r="O392" i="12"/>
  <c r="Q392" i="12"/>
  <c r="V392" i="12"/>
  <c r="G394" i="12"/>
  <c r="I394" i="12"/>
  <c r="K394" i="12"/>
  <c r="M394" i="12"/>
  <c r="O394" i="12"/>
  <c r="Q394" i="12"/>
  <c r="V394" i="12"/>
  <c r="G396" i="12"/>
  <c r="M396" i="12" s="1"/>
  <c r="I396" i="12"/>
  <c r="K396" i="12"/>
  <c r="O396" i="12"/>
  <c r="Q396" i="12"/>
  <c r="V396" i="12"/>
  <c r="G398" i="12"/>
  <c r="I398" i="12"/>
  <c r="K398" i="12"/>
  <c r="M398" i="12"/>
  <c r="O398" i="12"/>
  <c r="Q398" i="12"/>
  <c r="V398" i="12"/>
  <c r="G400" i="12"/>
  <c r="M400" i="12" s="1"/>
  <c r="I400" i="12"/>
  <c r="K400" i="12"/>
  <c r="O400" i="12"/>
  <c r="Q400" i="12"/>
  <c r="V400" i="12"/>
  <c r="G402" i="12"/>
  <c r="I402" i="12"/>
  <c r="K402" i="12"/>
  <c r="M402" i="12"/>
  <c r="O402" i="12"/>
  <c r="Q402" i="12"/>
  <c r="V402" i="12"/>
  <c r="G404" i="12"/>
  <c r="M404" i="12" s="1"/>
  <c r="I404" i="12"/>
  <c r="K404" i="12"/>
  <c r="O404" i="12"/>
  <c r="Q404" i="12"/>
  <c r="V404" i="12"/>
  <c r="G406" i="12"/>
  <c r="I406" i="12"/>
  <c r="K406" i="12"/>
  <c r="M406" i="12"/>
  <c r="O406" i="12"/>
  <c r="Q406" i="12"/>
  <c r="V406" i="12"/>
  <c r="G410" i="12"/>
  <c r="M410" i="12" s="1"/>
  <c r="I410" i="12"/>
  <c r="K410" i="12"/>
  <c r="O410" i="12"/>
  <c r="Q410" i="12"/>
  <c r="V410" i="12"/>
  <c r="G412" i="12"/>
  <c r="I412" i="12"/>
  <c r="K412" i="12"/>
  <c r="M412" i="12"/>
  <c r="O412" i="12"/>
  <c r="Q412" i="12"/>
  <c r="V412" i="12"/>
  <c r="G429" i="12"/>
  <c r="M429" i="12" s="1"/>
  <c r="I429" i="12"/>
  <c r="K429" i="12"/>
  <c r="O429" i="12"/>
  <c r="Q429" i="12"/>
  <c r="V429" i="12"/>
  <c r="G456" i="12"/>
  <c r="I456" i="12"/>
  <c r="K456" i="12"/>
  <c r="M456" i="12"/>
  <c r="O456" i="12"/>
  <c r="Q456" i="12"/>
  <c r="V456" i="12"/>
  <c r="G465" i="12"/>
  <c r="M465" i="12" s="1"/>
  <c r="I465" i="12"/>
  <c r="K465" i="12"/>
  <c r="O465" i="12"/>
  <c r="Q465" i="12"/>
  <c r="V465" i="12"/>
  <c r="G472" i="12"/>
  <c r="I472" i="12"/>
  <c r="K472" i="12"/>
  <c r="M472" i="12"/>
  <c r="O472" i="12"/>
  <c r="Q472" i="12"/>
  <c r="V472" i="12"/>
  <c r="G474" i="12"/>
  <c r="O474" i="12"/>
  <c r="G475" i="12"/>
  <c r="I475" i="12"/>
  <c r="I474" i="12" s="1"/>
  <c r="K475" i="12"/>
  <c r="M475" i="12"/>
  <c r="O475" i="12"/>
  <c r="Q475" i="12"/>
  <c r="Q474" i="12" s="1"/>
  <c r="V475" i="12"/>
  <c r="G477" i="12"/>
  <c r="M477" i="12" s="1"/>
  <c r="I477" i="12"/>
  <c r="K477" i="12"/>
  <c r="K474" i="12" s="1"/>
  <c r="O477" i="12"/>
  <c r="Q477" i="12"/>
  <c r="V477" i="12"/>
  <c r="V474" i="12" s="1"/>
  <c r="G480" i="12"/>
  <c r="M480" i="12" s="1"/>
  <c r="I480" i="12"/>
  <c r="K480" i="12"/>
  <c r="K479" i="12" s="1"/>
  <c r="O480" i="12"/>
  <c r="O479" i="12" s="1"/>
  <c r="Q480" i="12"/>
  <c r="V480" i="12"/>
  <c r="V479" i="12" s="1"/>
  <c r="G485" i="12"/>
  <c r="I485" i="12"/>
  <c r="I479" i="12" s="1"/>
  <c r="K485" i="12"/>
  <c r="M485" i="12"/>
  <c r="O485" i="12"/>
  <c r="Q485" i="12"/>
  <c r="Q479" i="12" s="1"/>
  <c r="V485" i="12"/>
  <c r="G492" i="12"/>
  <c r="M492" i="12" s="1"/>
  <c r="I492" i="12"/>
  <c r="K492" i="12"/>
  <c r="O492" i="12"/>
  <c r="Q492" i="12"/>
  <c r="V492" i="12"/>
  <c r="I493" i="12"/>
  <c r="Q493" i="12"/>
  <c r="G494" i="12"/>
  <c r="M494" i="12" s="1"/>
  <c r="M493" i="12" s="1"/>
  <c r="I494" i="12"/>
  <c r="K494" i="12"/>
  <c r="K493" i="12" s="1"/>
  <c r="O494" i="12"/>
  <c r="O493" i="12" s="1"/>
  <c r="Q494" i="12"/>
  <c r="V494" i="12"/>
  <c r="V493" i="12" s="1"/>
  <c r="G512" i="12"/>
  <c r="G511" i="12" s="1"/>
  <c r="I512" i="12"/>
  <c r="K512" i="12"/>
  <c r="K511" i="12" s="1"/>
  <c r="O512" i="12"/>
  <c r="O511" i="12" s="1"/>
  <c r="Q512" i="12"/>
  <c r="V512" i="12"/>
  <c r="V511" i="12" s="1"/>
  <c r="G537" i="12"/>
  <c r="I537" i="12"/>
  <c r="K537" i="12"/>
  <c r="M537" i="12"/>
  <c r="O537" i="12"/>
  <c r="Q537" i="12"/>
  <c r="V537" i="12"/>
  <c r="G562" i="12"/>
  <c r="M562" i="12" s="1"/>
  <c r="I562" i="12"/>
  <c r="K562" i="12"/>
  <c r="O562" i="12"/>
  <c r="Q562" i="12"/>
  <c r="V562" i="12"/>
  <c r="G587" i="12"/>
  <c r="I587" i="12"/>
  <c r="I511" i="12" s="1"/>
  <c r="K587" i="12"/>
  <c r="M587" i="12"/>
  <c r="O587" i="12"/>
  <c r="Q587" i="12"/>
  <c r="Q511" i="12" s="1"/>
  <c r="V587" i="12"/>
  <c r="G605" i="12"/>
  <c r="M605" i="12" s="1"/>
  <c r="I605" i="12"/>
  <c r="K605" i="12"/>
  <c r="O605" i="12"/>
  <c r="Q605" i="12"/>
  <c r="V605" i="12"/>
  <c r="G618" i="12"/>
  <c r="I618" i="12"/>
  <c r="K618" i="12"/>
  <c r="M618" i="12"/>
  <c r="O618" i="12"/>
  <c r="Q618" i="12"/>
  <c r="V618" i="12"/>
  <c r="G630" i="12"/>
  <c r="G631" i="12"/>
  <c r="I631" i="12"/>
  <c r="I630" i="12" s="1"/>
  <c r="K631" i="12"/>
  <c r="M631" i="12"/>
  <c r="O631" i="12"/>
  <c r="Q631" i="12"/>
  <c r="Q630" i="12" s="1"/>
  <c r="V631" i="12"/>
  <c r="G632" i="12"/>
  <c r="M632" i="12" s="1"/>
  <c r="I632" i="12"/>
  <c r="K632" i="12"/>
  <c r="K630" i="12" s="1"/>
  <c r="O632" i="12"/>
  <c r="Q632" i="12"/>
  <c r="V632" i="12"/>
  <c r="V630" i="12" s="1"/>
  <c r="G633" i="12"/>
  <c r="I633" i="12"/>
  <c r="K633" i="12"/>
  <c r="M633" i="12"/>
  <c r="O633" i="12"/>
  <c r="Q633" i="12"/>
  <c r="V633" i="12"/>
  <c r="G634" i="12"/>
  <c r="M634" i="12" s="1"/>
  <c r="I634" i="12"/>
  <c r="K634" i="12"/>
  <c r="O634" i="12"/>
  <c r="O630" i="12" s="1"/>
  <c r="Q634" i="12"/>
  <c r="V634" i="12"/>
  <c r="G635" i="12"/>
  <c r="I635" i="12"/>
  <c r="K635" i="12"/>
  <c r="M635" i="12"/>
  <c r="O635" i="12"/>
  <c r="Q635" i="12"/>
  <c r="V635" i="12"/>
  <c r="K636" i="12"/>
  <c r="V636" i="12"/>
  <c r="G637" i="12"/>
  <c r="I637" i="12"/>
  <c r="I636" i="12" s="1"/>
  <c r="K637" i="12"/>
  <c r="M637" i="12"/>
  <c r="O637" i="12"/>
  <c r="Q637" i="12"/>
  <c r="Q636" i="12" s="1"/>
  <c r="V637" i="12"/>
  <c r="G638" i="12"/>
  <c r="M638" i="12" s="1"/>
  <c r="I638" i="12"/>
  <c r="K638" i="12"/>
  <c r="O638" i="12"/>
  <c r="O636" i="12" s="1"/>
  <c r="Q638" i="12"/>
  <c r="V638" i="12"/>
  <c r="I639" i="12"/>
  <c r="Q639" i="12"/>
  <c r="G640" i="12"/>
  <c r="G639" i="12" s="1"/>
  <c r="I640" i="12"/>
  <c r="K640" i="12"/>
  <c r="K639" i="12" s="1"/>
  <c r="O640" i="12"/>
  <c r="O639" i="12" s="1"/>
  <c r="Q640" i="12"/>
  <c r="V640" i="12"/>
  <c r="V639" i="12" s="1"/>
  <c r="G642" i="12"/>
  <c r="M642" i="12" s="1"/>
  <c r="M641" i="12" s="1"/>
  <c r="I642" i="12"/>
  <c r="K642" i="12"/>
  <c r="K641" i="12" s="1"/>
  <c r="O642" i="12"/>
  <c r="O641" i="12" s="1"/>
  <c r="Q642" i="12"/>
  <c r="V642" i="12"/>
  <c r="V641" i="12" s="1"/>
  <c r="G648" i="12"/>
  <c r="M648" i="12" s="1"/>
  <c r="I648" i="12"/>
  <c r="I641" i="12" s="1"/>
  <c r="K648" i="12"/>
  <c r="O648" i="12"/>
  <c r="Q648" i="12"/>
  <c r="Q641" i="12" s="1"/>
  <c r="V648" i="12"/>
  <c r="G653" i="12"/>
  <c r="M653" i="12" s="1"/>
  <c r="I653" i="12"/>
  <c r="K653" i="12"/>
  <c r="O653" i="12"/>
  <c r="Q653" i="12"/>
  <c r="V653" i="12"/>
  <c r="G657" i="12"/>
  <c r="I657" i="12"/>
  <c r="K657" i="12"/>
  <c r="M657" i="12"/>
  <c r="O657" i="12"/>
  <c r="Q657" i="12"/>
  <c r="V657" i="12"/>
  <c r="G661" i="12"/>
  <c r="M661" i="12" s="1"/>
  <c r="I661" i="12"/>
  <c r="K661" i="12"/>
  <c r="O661" i="12"/>
  <c r="Q661" i="12"/>
  <c r="V661" i="12"/>
  <c r="AE666" i="12"/>
  <c r="AF666" i="12"/>
  <c r="I20" i="1"/>
  <c r="I19" i="1"/>
  <c r="I18" i="1"/>
  <c r="I17" i="1"/>
  <c r="I67" i="1"/>
  <c r="J65" i="1" s="1"/>
  <c r="F43" i="1"/>
  <c r="G23" i="1" s="1"/>
  <c r="H43" i="1"/>
  <c r="I42" i="1"/>
  <c r="I41" i="1"/>
  <c r="I40" i="1"/>
  <c r="J64" i="1" l="1"/>
  <c r="J50" i="1"/>
  <c r="J51" i="1"/>
  <c r="J53" i="1"/>
  <c r="J55" i="1"/>
  <c r="J57" i="1"/>
  <c r="J59" i="1"/>
  <c r="J61" i="1"/>
  <c r="J66" i="1"/>
  <c r="J52" i="1"/>
  <c r="J56" i="1"/>
  <c r="J58" i="1"/>
  <c r="J62" i="1"/>
  <c r="J54" i="1"/>
  <c r="J60" i="1"/>
  <c r="J63" i="1"/>
  <c r="I39" i="1"/>
  <c r="I43" i="1" s="1"/>
  <c r="J39" i="1" s="1"/>
  <c r="J43" i="1" s="1"/>
  <c r="A27" i="1"/>
  <c r="A28" i="1" s="1"/>
  <c r="G28" i="1" s="1"/>
  <c r="G27" i="1" s="1"/>
  <c r="G29" i="1" s="1"/>
  <c r="M331" i="12"/>
  <c r="M176" i="12"/>
  <c r="M8" i="12"/>
  <c r="M630" i="12"/>
  <c r="M474" i="12"/>
  <c r="M346" i="12"/>
  <c r="M636" i="12"/>
  <c r="M479" i="12"/>
  <c r="M133" i="12"/>
  <c r="G636" i="12"/>
  <c r="G641" i="12"/>
  <c r="M640" i="12"/>
  <c r="M639" i="12" s="1"/>
  <c r="M512" i="12"/>
  <c r="M511" i="12" s="1"/>
  <c r="G493" i="12"/>
  <c r="G479" i="12"/>
  <c r="G346" i="12"/>
  <c r="M320" i="12"/>
  <c r="M319" i="12" s="1"/>
  <c r="M300" i="12"/>
  <c r="M299" i="12" s="1"/>
  <c r="G274" i="12"/>
  <c r="G176" i="12"/>
  <c r="G133" i="12"/>
  <c r="M21" i="12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7" i="1" l="1"/>
  <c r="J40" i="1"/>
  <c r="J41" i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Jan Jedlička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<sst xmlns="http://schemas.openxmlformats.org/spreadsheetml/2006/main" count="2011" uniqueCount="581">
  <si>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</si>
  <si>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</si>
  <si>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</si>
  <si>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</si>
  <si>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</si>
  <si>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</si>
  <si>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</si>
  <si>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</si>
  <si>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</si>
  <si>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</si>
  <si>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</si>
  <si>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</si>
  <si>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</si>
  <si>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</si>
  <si>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</si>
  <si>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</si>
  <si>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</si>
  <si>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</si>
  <si>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</si>
  <si>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</si>
  <si>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</si>
  <si>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</si>
  <si>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</si>
  <si>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</si>
  <si>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</si>
  <si>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</si>
  <si>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</si>
  <si>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</si>
  <si>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</si>
  <si>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</si>
  <si>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</si>
  <si>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</si>
  <si>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</si>
  <si>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</si>
  <si>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</si>
  <si>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</si>
  <si>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</si>
  <si>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</si>
  <si>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</si>
  <si>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</si>
  <si>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</si>
  <si>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</si>
  <si>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</si>
  <si>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0001</t>
  </si>
  <si>
    <t>Dokončení výměny oken</t>
  </si>
  <si>
    <t>Objekt:</t>
  </si>
  <si>
    <t>Rozpočet:</t>
  </si>
  <si>
    <t>S 1180</t>
  </si>
  <si>
    <t>MŠ Pod Novým lesem, Praha 6</t>
  </si>
  <si>
    <t>Stavba</t>
  </si>
  <si>
    <t>Stavební objekt</t>
  </si>
  <si>
    <t>Celkem za stavbu</t>
  </si>
  <si>
    <t>CZK</t>
  </si>
  <si>
    <t>Rekapitulace dílů</t>
  </si>
  <si>
    <t>Typ dílu</t>
  </si>
  <si>
    <t>Bourání konstrukcí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</si>
  <si>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</si>
  <si>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</si>
  <si>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</si>
  <si>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</si>
  <si>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</si>
  <si>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</si>
  <si>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</si>
  <si>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</si>
  <si>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</si>
  <si>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</si>
  <si>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</si>
  <si>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</si>
  <si>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</si>
  <si>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</si>
  <si>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</si>
  <si>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</si>
  <si>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</si>
  <si>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</si>
  <si>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</si>
  <si>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</si>
  <si>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</si>
  <si>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</si>
  <si>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</si>
  <si>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</si>
  <si>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</si>
  <si>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</si>
  <si>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</si>
  <si>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</si>
  <si>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</si>
  <si>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</si>
  <si>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</si>
  <si>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</si>
  <si>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</si>
  <si>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</si>
  <si>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</si>
  <si>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</si>
  <si>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</si>
  <si>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</si>
  <si>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</si>
  <si>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</si>
  <si>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</si>
  <si>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</si>
  <si>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</si>
  <si>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</si>
  <si>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</si>
  <si>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</si>
  <si>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</si>
  <si>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</si>
  <si>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</si>
  <si>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</si>
  <si>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</si>
  <si>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</si>
  <si>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</si>
  <si>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</si>
  <si>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</si>
  <si>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</si>
  <si>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</si>
  <si>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</si>
  <si>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</si>
  <si>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968061112R00</t>
  </si>
  <si>
    <t>Vyvěšení nebo zavěšení dřevěných křídel oken, plochy do 1,5 m2</t>
  </si>
  <si>
    <t>kus</t>
  </si>
  <si>
    <t>801-3</t>
  </si>
  <si>
    <t>RTS 19/ II</t>
  </si>
  <si>
    <t>Indiv</t>
  </si>
  <si>
    <t>Práce</t>
  </si>
  <si>
    <t>POL1_</t>
  </si>
  <si>
    <t>oken, dveří a vrat, s uložením a opětovným zavěšením po provedení stavebních změn,</t>
  </si>
  <si>
    <t>SPI</t>
  </si>
  <si>
    <t>Okno 01 - východní fasáda : 6,00*2,00</t>
  </si>
  <si>
    <t>VV</t>
  </si>
  <si>
    <t>Okno 02 - severní fasáda : 6,00*2,00*2,00</t>
  </si>
  <si>
    <t>Okno 03 - severní fasáda : 1,00*2,00*2,00</t>
  </si>
  <si>
    <t>Okno 04 - severní fasáda : 1,00*2,00</t>
  </si>
  <si>
    <t>Okno 05 - západní fasáda : 6,00*2,00</t>
  </si>
  <si>
    <t>Okno 06 - severní fasáda : 1,00*2,00</t>
  </si>
  <si>
    <t>Okno 07 - severní fasáda : 6,00*2,00*2,00</t>
  </si>
  <si>
    <t>Okno 08 - východní fasáda : 2,00*2,00</t>
  </si>
  <si>
    <t>Okno 09 - severní fasáda : 4,00*2,00</t>
  </si>
  <si>
    <t>Okno 10 - severní fasáda : 2,00*2,00</t>
  </si>
  <si>
    <t>968061126R00</t>
  </si>
  <si>
    <t>Vyvěšení nebo zavěšení dřevěných křídel dveří, plochy přes 2 m2</t>
  </si>
  <si>
    <t>Viz pozice D1 : : 2,00</t>
  </si>
  <si>
    <t>Viz pozice D2 : : 1,00</t>
  </si>
  <si>
    <t>968062354R00</t>
  </si>
  <si>
    <t>Vybourání dřevěných rámů oken dvojitých nebo zdvojených, plochy do 1 m2</t>
  </si>
  <si>
    <t>m2</t>
  </si>
  <si>
    <t>včetně pomocného lešení o výšce podlahy do 1900 mm a pro zatížení do 1,5 kPa  (150 kg/m2),</t>
  </si>
  <si>
    <t>Okno 03 - severní fasáda : 0,72*1,216*2,00</t>
  </si>
  <si>
    <t>Okno 04 - severní fasáda : 0,56*1,216</t>
  </si>
  <si>
    <t>Okno 10 - severní fasáda : 1,19*0,67*2</t>
  </si>
  <si>
    <t>968062355R00</t>
  </si>
  <si>
    <t>Vybourání dřevěných rámů oken dvojitých nebo zdvojených, plochy do 2 m2</t>
  </si>
  <si>
    <t>Okno 06 - severní fasáda : 0,80*1,29</t>
  </si>
  <si>
    <t>Okno 08 - východní fasáda : 1,20*1,07</t>
  </si>
  <si>
    <t>968062356R00</t>
  </si>
  <si>
    <t>Vybourání dřevěných rámů oken dvojitých nebo zdvojených, plochy do 4 m2</t>
  </si>
  <si>
    <t>Okno 02 - severní fasáda : 1,63*1,925*2,00</t>
  </si>
  <si>
    <t>Okno 05 - západní fasáda : 2,25*1,77</t>
  </si>
  <si>
    <t>Okno 07 - severní fasáda : 1,82*1,35*2,00</t>
  </si>
  <si>
    <t>Okno 09 - severní fasáda : 1,19*2,10*2,00</t>
  </si>
  <si>
    <t>968062357R00</t>
  </si>
  <si>
    <t>Vybourání dřevěných rámů oken dvojitých nebo zdvojených, plochy přes 4 m2</t>
  </si>
  <si>
    <t>Okno 01 - východní fasáda : 2,15*1,925</t>
  </si>
  <si>
    <t>968062456R00</t>
  </si>
  <si>
    <t>Vybourání dřevěných rámů dveřních zárubní, plochy přes 2 m2</t>
  </si>
  <si>
    <t>Viz pozice D1 : : 1,47*3,35</t>
  </si>
  <si>
    <t>Viz pozice D2 : : 1,215*3,183</t>
  </si>
  <si>
    <t>968095001R00</t>
  </si>
  <si>
    <t xml:space="preserve">Vybourání vnitřních parapetů dřevěných, šířky do 25 cm,  </t>
  </si>
  <si>
    <t>m</t>
  </si>
  <si>
    <t>Okno 01 - ředitelna - východní fasáda : 2,19</t>
  </si>
  <si>
    <t>Okno 02 - ředitelna - severní fasáda : 1,67*2,00</t>
  </si>
  <si>
    <t>Okno 03 - WC vedle ředitelny - severní fasáda : 0,76*2,00</t>
  </si>
  <si>
    <t>Okno 04 - odpadky u kuchyně - severní fasáda : 0,60</t>
  </si>
  <si>
    <t>Okno 05 - kuchyň - západní fasáda : 2,29</t>
  </si>
  <si>
    <t>Okno 08 - 1.PP sklad - východní fasáda : 1,24</t>
  </si>
  <si>
    <t>Okno 09 - schodiště 1.NP - severní fasáda : 1,23*2,00</t>
  </si>
  <si>
    <t>Okno 10 - schodiště 2.NP - severní fasáda : 1,23*2,00</t>
  </si>
  <si>
    <t>978011191R00</t>
  </si>
  <si>
    <t>Otlučení omítek vápenných nebo vápenocementových vnitřních s vyškrabáním spár, s očištěním zdiva stropů, v rozsahu do 100 %</t>
  </si>
  <si>
    <t xml:space="preserve">Otlučení omítek nadpraží : : </t>
  </si>
  <si>
    <t>Okno 01 - ředitelna - východní fasáda : 2,19*0,18</t>
  </si>
  <si>
    <t>Okno 02 - ředitelna - severní fasáda : 1,67*0,18*2,00</t>
  </si>
  <si>
    <t>Okno 03 - WC vedle ředitelny - severní fasáda : 0,76*0,40*2,00</t>
  </si>
  <si>
    <t>Okno 04 - odpadky u kuchyně - severní fasáda : 0,60*0,40</t>
  </si>
  <si>
    <t>Okno 05 - kuchyň - západní fasáda : 2,29*0,30</t>
  </si>
  <si>
    <t>Okno 06 - 1.PP WC - severní fasáda : 0,84*0,54</t>
  </si>
  <si>
    <t>Okno 07 - 1.PP mrazáky - severní fasáda : 1,86*0,60*2,00</t>
  </si>
  <si>
    <t>Okno 08 - 1.PP sklad - východní fasáda : 1,24*0,60</t>
  </si>
  <si>
    <t>Okno 09 - schodiště 1.NP - severní fasáda : 1,23*0,26*2,00</t>
  </si>
  <si>
    <t>Okno 10 - schodiště 2.NP - severní fasáda : 1,23*0,26*2,00</t>
  </si>
  <si>
    <t>Vnější dveře D2 : : 1,215*0,20</t>
  </si>
  <si>
    <t>978013191R00</t>
  </si>
  <si>
    <t>Otlučení omítek vápenných nebo vápenocementových vnitřních s vyškrabáním spár, s očištěním zdiva stěn, v rozsahu do 100 %</t>
  </si>
  <si>
    <t xml:space="preserve">Otlučení omítek ostění : : </t>
  </si>
  <si>
    <t>Okno 01 - ředitelna - východní fasáda : 1,925*0,18*2,00</t>
  </si>
  <si>
    <t>Okno 02 - ředitelna - severní fasáda : 1,925*0,18*2,00*2,00</t>
  </si>
  <si>
    <t>Okno 03 - WC vedle ředitelny - severní fasáda : 1,216*0,40*2,00*2,00</t>
  </si>
  <si>
    <t>Okno 04 - odpadky u kuchyně - severní fasáda : 1,216*0,40*2,00</t>
  </si>
  <si>
    <t>Okno 05 - kuchyň - západní fasáda : 1,77*0,30*2,00</t>
  </si>
  <si>
    <t>Okno 06 - 1.PP WC - severní fasáda : 1,29*0,54*2,00</t>
  </si>
  <si>
    <t>Okno 07 - 1.PP mrazáky - severní fasáda : 1,35*0,60*2,00*2,00</t>
  </si>
  <si>
    <t>Okno 08 - 1.PP sklad - východní fasáda : 1,07*0,60*2,00</t>
  </si>
  <si>
    <t>Okno 09 - schodiště 1.NP - severní fasáda : 2,10*0,26*2,00*2,00</t>
  </si>
  <si>
    <t>Okno 10 - schodiště 2.NP - severní fasáda : 0,67*0,26*2,00*2,00</t>
  </si>
  <si>
    <t>Vnější dveře D2 : : 3,183*0,20*2,00</t>
  </si>
  <si>
    <t>978015291R00</t>
  </si>
  <si>
    <t>Otlučení omítek vápenných nebo vápenocementových vnějších s vyškrabáním spár, s očištěním zdiva_x000D_
 1. až 4. stupni složitosti, v rozsahu do 100 %</t>
  </si>
  <si>
    <t>Okno 01 - ředitelna - východní fasáda : 2,02*0,18</t>
  </si>
  <si>
    <t>Okno 02 - ředitelna - severní fasáda : 1,54*0,18*2,00</t>
  </si>
  <si>
    <t>Okno 03 - WC vedle ředitelny - severní fasáda : 0,57*0,18*2,00</t>
  </si>
  <si>
    <t>Okno 04 - odpadky u kuchyně - severní fasáda : 0,42*0,18</t>
  </si>
  <si>
    <t>Okno 05 - kuchyň - západní fasáda : 2,02*0,18</t>
  </si>
  <si>
    <t>Okno 06 - 1.PP WC - severní fasáda : 0,72*0,18</t>
  </si>
  <si>
    <t>Okno 07 - 1.PP mrazáky - severní fasáda : 1,52*0,18*2,00</t>
  </si>
  <si>
    <t>Okno 08 - 1.PP sklad - východní fasáda : 0,975*0,18</t>
  </si>
  <si>
    <t>Okno 09 - schodiště 1.NP - severní fasáda : 1,05*0,18*2,00</t>
  </si>
  <si>
    <t>Okno 10 - schodiště 2.NP - severní fasáda : 1,05*0,18*2,00</t>
  </si>
  <si>
    <t>Vnější dveře D2 : : 1,215*0,30</t>
  </si>
  <si>
    <t>Mezisoučet</t>
  </si>
  <si>
    <t>Okno 01 - ředitelna - východní fasáda : 1,77*0,18*2,00</t>
  </si>
  <si>
    <t>Okno 02 - ředitelna - severní fasáda : 1,77*0,18*2,00*2,00</t>
  </si>
  <si>
    <t>Okno 03 - WC vedle ředitelny - severní fasáda : 1,216*0,18*2,00*2,00</t>
  </si>
  <si>
    <t>Okno 04 - odpadky u kuchyně - severní fasáda : 0,73*0,18*2,00</t>
  </si>
  <si>
    <t>Okno 05 - kuchyň - západní fasáda : 1,77*0,18*2,00</t>
  </si>
  <si>
    <t>Okno 06 - 1.PP WC - severní fasáda : 1,29*0,18*2,00</t>
  </si>
  <si>
    <t>Okno 07 - 1.PP mrazáky - severní fasáda : 1,35*0,18*2,00*2,00</t>
  </si>
  <si>
    <t>Okno 08 - 1.PP sklad - východní fasáda : 1,07*0,18*2,00</t>
  </si>
  <si>
    <t>Okno 09 - schodiště 1.NP - severní fasáda : 2,10*0,18*2,00*2,00</t>
  </si>
  <si>
    <t>Okno 10 - schodiště 2.NP - severní fasáda : 0,67*0,18*2,00*2,00</t>
  </si>
  <si>
    <t>Vnější dveře D2 : : 3,183*0,30*2,00</t>
  </si>
  <si>
    <t>764410850R00</t>
  </si>
  <si>
    <t>Demontáž oplechování parapetů rš od 100 do 330 mm</t>
  </si>
  <si>
    <t>800-764</t>
  </si>
  <si>
    <t>Okno 01 - východní fasáda : 2,19</t>
  </si>
  <si>
    <t>Okno 02 - severní fasáda : 1,67*2,00</t>
  </si>
  <si>
    <t>Okno 03 - severní fasáda : 0,76*2,00</t>
  </si>
  <si>
    <t>Okno 04 - severní fasáda : 0,60</t>
  </si>
  <si>
    <t>Okno 05 - západní fasáda : 2,29</t>
  </si>
  <si>
    <t>Okno 06 - severní fasáda : 0,84</t>
  </si>
  <si>
    <t>Okno 07 - severní fasáda : 1,86*2,00</t>
  </si>
  <si>
    <t>Okno 08 - východní fasáda : 1,24</t>
  </si>
  <si>
    <t>Okno 09 - severní fasáda : 1,23*2,00</t>
  </si>
  <si>
    <t>Okno 10 - severní fasáda : 1,23*2,00</t>
  </si>
  <si>
    <t>766662811R00</t>
  </si>
  <si>
    <t>Demontáž dveřních křídel prahů dveří_x000D_
 jednokřídlových</t>
  </si>
  <si>
    <t>800-766</t>
  </si>
  <si>
    <t>766662812R00</t>
  </si>
  <si>
    <t>Demontáž dveřních křídel prahů dveří_x000D_
 dvoukřídlových</t>
  </si>
  <si>
    <t>Viz pozice D1 : : 1,00</t>
  </si>
  <si>
    <t>767662111T00</t>
  </si>
  <si>
    <t>Demontáž mříží pevných nebo otevíravých</t>
  </si>
  <si>
    <t xml:space="preserve">m2    </t>
  </si>
  <si>
    <t>Vlastní</t>
  </si>
  <si>
    <t>Viz výkres projektanta - okno O6 : : 0,80*(0,25+1,29+0,25)</t>
  </si>
  <si>
    <t>Viz výkres projektanta - okno O7 : : 1,52*(0,10+1,35+0,25)</t>
  </si>
  <si>
    <t>Viz výkres projektanta - okno O8 : : 0,975*1,07</t>
  </si>
  <si>
    <t>Viz výkres projektanta - dveře D2 : : 1,215*3,183</t>
  </si>
  <si>
    <t>978059512T00</t>
  </si>
  <si>
    <t>Odsekání obkladů parapetů do 1 m2</t>
  </si>
  <si>
    <t>Parapet okna O6 : : 0,80*0,54</t>
  </si>
  <si>
    <t>Parapet okna O7 : : 1,82*0,14*2</t>
  </si>
  <si>
    <t>0,30*(0,60-0,14)*2*2</t>
  </si>
  <si>
    <t>610991111R00</t>
  </si>
  <si>
    <t>Zakrývání výplní vnitřních otvorů, předmětů apod. fólií Pe 0,05-0,2 mm</t>
  </si>
  <si>
    <t>801-1</t>
  </si>
  <si>
    <t>které se zřizují před úpravami povrchu, a obalení osazených dveřních zárubní před znečištěním při úpravách povrchu nástřikem plastických maltovin včetně pozdějšího odkrytí,</t>
  </si>
  <si>
    <t>Okno O1 : : 2,15*1,925</t>
  </si>
  <si>
    <t>Okno O2 : : 1,63*1,925*2,00</t>
  </si>
  <si>
    <t>Dveře - pozice D1 : : 1,47*3,35</t>
  </si>
  <si>
    <t>Dveře - pozice D2 : : 1,215*3,183</t>
  </si>
  <si>
    <t>Položka č.3 : : 0,72*1,216*2,00</t>
  </si>
  <si>
    <t>Položka č.4 : : 0,56*1,216</t>
  </si>
  <si>
    <t>Položka č.5 : : 2,25*1,77</t>
  </si>
  <si>
    <t>Položka č.6 : : 0,80*1,29</t>
  </si>
  <si>
    <t>Položka č.7 : : 1,82*1,35*2,00</t>
  </si>
  <si>
    <t>Položka č.8 : : 1,20*1,07</t>
  </si>
  <si>
    <t>Položka č.9 : : 1,19*2,10*2</t>
  </si>
  <si>
    <t>Položka č.10 : : 1,19*0,67*2</t>
  </si>
  <si>
    <t>611451133R00</t>
  </si>
  <si>
    <t>Omítky vnitřní stropů cementové stropů rovných štukové</t>
  </si>
  <si>
    <t>s pomocným lešením o výšce podlahy do 1900 mm a pro zatížení do 1,5 kPa,</t>
  </si>
  <si>
    <t xml:space="preserve">Omítky nadpraží : : </t>
  </si>
  <si>
    <t>612425931R00</t>
  </si>
  <si>
    <t>Omítka vápenná vnitřního ostění omítkou štukovou</t>
  </si>
  <si>
    <t>801-4</t>
  </si>
  <si>
    <t>okenního nebo dveřního, z pomocného pracovního lešení o výšce podlahy do 1900 mm a pro zatížení do 1,5 kPa,</t>
  </si>
  <si>
    <t xml:space="preserve">Omítky ostění : : 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</si>
  <si>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</si>
  <si>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</si>
  <si>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</si>
  <si>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621412313R00</t>
  </si>
  <si>
    <t xml:space="preserve">Nátěry vnějších podhledů silikonové,  </t>
  </si>
  <si>
    <t xml:space="preserve">Nátěr podhledů : : </t>
  </si>
  <si>
    <t>621421144R00</t>
  </si>
  <si>
    <t>Omítky vnější podhledů MV nebo MVC vápenocementová, štuková, složitost 1÷ 2</t>
  </si>
  <si>
    <t xml:space="preserve">Omítka vnější podhledu : : </t>
  </si>
  <si>
    <t>622412313R00</t>
  </si>
  <si>
    <t xml:space="preserve">Nátěr vnějsích omítek stěn silikonový, složitost 1-2,  </t>
  </si>
  <si>
    <t>Penetrace + 2 x krycí nátěr.</t>
  </si>
  <si>
    <t xml:space="preserve">Nátěry stěn : : </t>
  </si>
  <si>
    <t>622421143R00</t>
  </si>
  <si>
    <t>Omítky vnější stěn vápenné nebo vápenocementové štukové,  , složitost 1÷ 2</t>
  </si>
  <si>
    <t xml:space="preserve">Omítka vnější stěn štuková : : </t>
  </si>
  <si>
    <t>622481292R00</t>
  </si>
  <si>
    <t>Vyztužení povrchových úprav vnějších stěn montáž výztužné lišty okenní a podokenní - bez dodávky materiálu</t>
  </si>
  <si>
    <t>Okno O1 : : (1,925+2,15+1,925)*2</t>
  </si>
  <si>
    <t>Okno O2 : : (1,925+1,63+1,925)*2*2,00</t>
  </si>
  <si>
    <t>Dveře pozice D1 : : (3,35+1,47+3,35)*2</t>
  </si>
  <si>
    <t>Dveře pozice D2 : : (3,183+1,215+3,183)*2</t>
  </si>
  <si>
    <t>Položka č.3 : : (1,216+0,72+1,216)*2*2,00</t>
  </si>
  <si>
    <t>Položka č.4 : : (1,216+0,56+1,216)*2</t>
  </si>
  <si>
    <t>Položka č.5 : : (1,77+2,25+1,77)*2</t>
  </si>
  <si>
    <t>Položka č.6 : : (1,29+0,80+1,29)*2</t>
  </si>
  <si>
    <t>Položka č.7 : : (1,35+1,82+1,35)*2*2,00</t>
  </si>
  <si>
    <t>Položka č.8 : : (1,07+1,20+1,07)*2</t>
  </si>
  <si>
    <t>Položka č.9 : : (2,10+1,19+2,10)*2*2,00</t>
  </si>
  <si>
    <t>Položka č.10 : : (0,67+1,19+0,67)*2*2,00</t>
  </si>
  <si>
    <t>28350127R</t>
  </si>
  <si>
    <t>lišta začišťovací; okenní, se síťovinou; materiál PVC; samolepicí</t>
  </si>
  <si>
    <t>SPCM</t>
  </si>
  <si>
    <t>Specifikace</t>
  </si>
  <si>
    <t>POL3_</t>
  </si>
  <si>
    <t>632451012R00</t>
  </si>
  <si>
    <t>Vyrovnávací potěr ze suché směsi v pásu tloušťky 30 mm</t>
  </si>
  <si>
    <t xml:space="preserve">Vnitřní parapety : : </t>
  </si>
  <si>
    <t>Okno 06 - 1.PP WC - severní fasáda : 0,80*0,54</t>
  </si>
  <si>
    <t>Okno 07 - 1.PP mrazáky - severní fasáda : 1,82*0,14*2</t>
  </si>
  <si>
    <t xml:space="preserve">Venkovní parapety : : </t>
  </si>
  <si>
    <t>Okno 01 - východní fasáda : 2,19*0,18</t>
  </si>
  <si>
    <t>Okno 02 - severní fasáda : 1,67*0,18*2,00</t>
  </si>
  <si>
    <t>Okno 03 - severní fasáda : 0,76*0,18*2,00</t>
  </si>
  <si>
    <t>Okno 04 - severní fasáda : 0,60*0,18</t>
  </si>
  <si>
    <t>Okno 05 - západní fasáda : 2,29*0,18</t>
  </si>
  <si>
    <t>Okno 06 - severní fasáda : 0,84*0,18</t>
  </si>
  <si>
    <t>Okno 07 - severní fasáda : 1,86*0,18*2,00</t>
  </si>
  <si>
    <t>Okno 08 - východní fasáda : 1,24*0,18</t>
  </si>
  <si>
    <t>Okno 09 - severní fasáda : 1,23*0,18*2,00</t>
  </si>
  <si>
    <t>Okno 10 - severní fasáda : 1,23*0,18*2,00</t>
  </si>
  <si>
    <t>641941312R00</t>
  </si>
  <si>
    <t>Osazení rámů okenních ocelových bez sdružených dveří nebo se sdruženými dveřmi o ploše přes 1 do 4 m2</t>
  </si>
  <si>
    <t>na jakoukoliv cementovou maltu. Včetně kotvení do zdiva.</t>
  </si>
  <si>
    <t>641941412R00</t>
  </si>
  <si>
    <t>Osazení rámů okenních ocelových bez sdružených dveří nebo se sdruženými dveřmi o ploše přes 4 do 10 m2</t>
  </si>
  <si>
    <t>Viz pozice číslo D1 : : 1,00</t>
  </si>
  <si>
    <t>641960000R00</t>
  </si>
  <si>
    <t>Těsnění spár otvorových prvků PU pěnou</t>
  </si>
  <si>
    <t>Viz pozice D1 : : (1,47+3,35)*2</t>
  </si>
  <si>
    <t>Viz pozice D2 : : (1,215+3,183)*2</t>
  </si>
  <si>
    <t>Okno 01 : : (2,15+1,925)*2</t>
  </si>
  <si>
    <t>Okno 02 : : (1,63+1,925)*2</t>
  </si>
  <si>
    <t>Položka č.3 : : (0,72+1,216)*2</t>
  </si>
  <si>
    <t>Položka č.4 : : (0,56+1,216)*2</t>
  </si>
  <si>
    <t>Položka č.5 : : (2,25+1,77)*2</t>
  </si>
  <si>
    <t>Položka č.6 : : (0,80+1,29)*2</t>
  </si>
  <si>
    <t>Položka č.7 : : (1,82+1,35)*2</t>
  </si>
  <si>
    <t>Položka č.8 : : (1,20+1,07)*2</t>
  </si>
  <si>
    <t>Položka č.9 : : (1,19+2,10)*2*2,00</t>
  </si>
  <si>
    <t>Položka č.10: : (1,19+0,67)*2*2,00</t>
  </si>
  <si>
    <t>941955001R00</t>
  </si>
  <si>
    <t>Lešení lehké pracovní pomocné pomocné, o výšce lešeňové podlahy do 1,2 m</t>
  </si>
  <si>
    <t>800-3</t>
  </si>
  <si>
    <t>15,00*3,00*1,50</t>
  </si>
  <si>
    <t>941955101R00</t>
  </si>
  <si>
    <t>Lešení lehké pracovní pomocné ve schodišti, o výšce lešeňové podlahy do 1,5 m</t>
  </si>
  <si>
    <t>3,00*1,50*4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</si>
  <si>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</si>
  <si>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</si>
  <si>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</si>
  <si>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>POP</t>
  </si>
  <si>
    <t>Odhadované množství : : 150,00</t>
  </si>
  <si>
    <t>999281145R00</t>
  </si>
  <si>
    <t>Přesun hmot pro opravy a údržbu objektů pro opravy a údržbu dosavadních objektů včetně vnějších plášťů_x000D_
 výšky do 6 m, nošením</t>
  </si>
  <si>
    <t>t</t>
  </si>
  <si>
    <t>POL1_1</t>
  </si>
  <si>
    <t>oborů 801, 803, 811 a 812</t>
  </si>
  <si>
    <t>764410240R00</t>
  </si>
  <si>
    <t>Oplechování parapetů z pozinkovaného plechu výroba a montáž _x000D_
 rš 250 mm</t>
  </si>
  <si>
    <t>včetně rohů</t>
  </si>
  <si>
    <t>998764201R00</t>
  </si>
  <si>
    <t>Přesun hmot pro konstrukce klempířské v objektech výšky do 6 m</t>
  </si>
  <si>
    <t>POL1_7</t>
  </si>
  <si>
    <t>50 m vodorovně</t>
  </si>
  <si>
    <t>766601112R00</t>
  </si>
  <si>
    <t>Těsnění připojovací spáry montáž těsnění připojovací spáry_x000D_
 ostění, fólie+páska</t>
  </si>
  <si>
    <t>Okno 01 : : (2,02+1,77)*2</t>
  </si>
  <si>
    <t>(2,11+1,77)*2</t>
  </si>
  <si>
    <t>Okno 02 : : (1,54+1,77)*2</t>
  </si>
  <si>
    <t>(1,63+1,77)*2</t>
  </si>
  <si>
    <t>Okno 03 : : (0,57+1,216)*2*2</t>
  </si>
  <si>
    <t>(0,66+1,216)*2*2</t>
  </si>
  <si>
    <t>Okno 04 : : (0,42+0,73)*2</t>
  </si>
  <si>
    <t>(0,51+0,73)*2</t>
  </si>
  <si>
    <t>Okno 05 : : (2,02+1,77)*2</t>
  </si>
  <si>
    <t>Okno 06 : : (0,72+1,29)*2</t>
  </si>
  <si>
    <t>(0,81+1,29)*2</t>
  </si>
  <si>
    <t>Okno 07 : : (1,52+1,35)*2*2</t>
  </si>
  <si>
    <t>(1,61+1,35)*2*2</t>
  </si>
  <si>
    <t>Okno 08 : : (0,975+1,07)*2</t>
  </si>
  <si>
    <t>(1,065+1,07)*2</t>
  </si>
  <si>
    <t>Okno 09 : : (1,05+2,10)*2*2</t>
  </si>
  <si>
    <t>(1,14+2,10)*2*2</t>
  </si>
  <si>
    <t>Okno 10 : : (1,05+0,67)*2*2</t>
  </si>
  <si>
    <t>(1,14+0,67)*2*2</t>
  </si>
  <si>
    <t>D2 : : (3,183+1,215)*2</t>
  </si>
  <si>
    <t>766694111R00</t>
  </si>
  <si>
    <t>Ostatní montáž parapetních desek dřevěných pro jakékoliv upevnění _x000D_
 šířky do 300 mm, délky do 1000 mm</t>
  </si>
  <si>
    <t>766694112R00</t>
  </si>
  <si>
    <t>Ostatní montáž parapetních desek dřevěných pro jakékoliv upevnění _x000D_
 šířky do 300 mm, délky přes 1000 do 1600 mm</t>
  </si>
  <si>
    <t>766694113R00</t>
  </si>
  <si>
    <t>Ostatní montáž parapetních desek dřevěných pro jakékoliv upevnění _x000D_
 šířky do 300 mm, délky přes 1600 do 2600 mm</t>
  </si>
  <si>
    <t>766694121R00</t>
  </si>
  <si>
    <t>Ostatní montáž parapetních desek dřevěných pro jakékoliv upevnění _x000D_
 šířky přes 300 mm, délky do 1000 mm</t>
  </si>
  <si>
    <t>Okno 06 - 1.PP WC - severní fasáda : 0,84</t>
  </si>
  <si>
    <t>766699721R00</t>
  </si>
  <si>
    <t>Ostatní montáž překrytí spár lištou, z měkkého dřeva, ploché</t>
  </si>
  <si>
    <t xml:space="preserve">Vnitřní dvoukřídlové dveře D1 : : </t>
  </si>
  <si>
    <t>Výkaz dle projektanta : : 2,45+0,90+1,47+0,335+2,45+0,90+0,210+2,45+0,90+1,47+0,335+0,90+2,45+0,21+0,335</t>
  </si>
  <si>
    <t>766001</t>
  </si>
  <si>
    <t>D+M - Okno 01 - dřevěné špaletové 2150x1925 mm</t>
  </si>
  <si>
    <t xml:space="preserve">ks    </t>
  </si>
  <si>
    <t>Okno 01 - ředitelna - východní fasáda, špaletové okno - viz popis projektanta : : 1,00</t>
  </si>
  <si>
    <t>766002</t>
  </si>
  <si>
    <t>D+M - Okno 02 - dřevěné špaletové 1630x1925 mm</t>
  </si>
  <si>
    <t>viz Okno 02 - dle popisu projektanta - ředitelna - severní fasáda : : 2,00</t>
  </si>
  <si>
    <t>766003</t>
  </si>
  <si>
    <t>D+M - Okno dřevěné - položka č.3, 720x1216 mm</t>
  </si>
  <si>
    <t>Dodávka, montáž okna, D+M parotěsné fólie - položka č.3 - popis dle projektanta : : 2,00</t>
  </si>
  <si>
    <t>766004</t>
  </si>
  <si>
    <t>D+M - Okno dřevěné - položka č.4, 560x1216 mm</t>
  </si>
  <si>
    <t>Dodávka, montáž okna, D+M parotěsné fólie - položka č.4 - popis dle projektanta : : 1,00</t>
  </si>
  <si>
    <t>766005</t>
  </si>
  <si>
    <t>D+M - Okno dřevěné - položka č.5, 2250x1770 mm</t>
  </si>
  <si>
    <t>Dodávka, montáž okna, D+M parotěsné fólie - položka č.5 - popis dle projektanta : : 1,00</t>
  </si>
  <si>
    <t>766006</t>
  </si>
  <si>
    <t>D+M - Okno dřevěné - položka č.6, 800x1290 mm, sklo bezpečnostní</t>
  </si>
  <si>
    <t>Dodávka, montáž okna, D+M parotěsné fólie - položka č.6 - popis dle projektanta : : 1,00</t>
  </si>
  <si>
    <t>766007</t>
  </si>
  <si>
    <t>D+M - Okno dřevěné - položka č.7, 1820x1350 mm, sklo bezpečnostní</t>
  </si>
  <si>
    <t>Dodávka, montáž okna, D+M parotěsné fólie - položka č.7 - popis dle projektanta : : 2,00</t>
  </si>
  <si>
    <t>766008</t>
  </si>
  <si>
    <t>D+M - Okno dřevěné - položka č.8, 1200x1070 mm, sklo bezpečnostní</t>
  </si>
  <si>
    <t>Dodávka, montáž okna, D+M parotěsné fólie - položka č.8 - popis dle projektanta : : 1,00</t>
  </si>
  <si>
    <t>766009</t>
  </si>
  <si>
    <t>D+M - Okno dřevěné - položka č.9, 1190x2100 mm</t>
  </si>
  <si>
    <t>Dodávka, montáž okna, D+M parotěsné fólie - položka č.9 - popis dle projektanta : : 2,00</t>
  </si>
  <si>
    <t>766010</t>
  </si>
  <si>
    <t>D+M - Okno dřevěné - položka č.10, 1190x670 mm</t>
  </si>
  <si>
    <t>Dodávka, montáž okna, D+M parotěsné fólie - položka č.10 - popis dle projektanta : : 2,00</t>
  </si>
  <si>
    <t>766011</t>
  </si>
  <si>
    <t>D+M D1 - Dveře dvoukřídl.s nadsvětlíkem dřevěné 1470x3350 mm dle popisu projektanta</t>
  </si>
  <si>
    <t>1,00</t>
  </si>
  <si>
    <t>766692326T00</t>
  </si>
  <si>
    <t>D+M okenních sítí proti hmyzu</t>
  </si>
  <si>
    <t xml:space="preserve">Dle výpisu projektanta : : </t>
  </si>
  <si>
    <t>Okno O 4 : : 0,42*0,73</t>
  </si>
  <si>
    <t>Okno O 5 : : 2,11*1,77</t>
  </si>
  <si>
    <t>767012</t>
  </si>
  <si>
    <t>D+M D2 - Dveře jednokř.s nadsvětlíkem dřevěné 1215x3183 mm</t>
  </si>
  <si>
    <t>2835527935R</t>
  </si>
  <si>
    <t>fólie izolační speciální oboustr. lepicí vrstva, s perlinkou; paropropustná; tloušťka 0,60 mm; plošná hmotnost 150 g/m2; rozmezí teplot pro funkci -40,00 až 80,00 °C; PP; pevnost v tahu - podélně 220,0 N; pevnost v tahu - příčně 170,0 N; 55 %; 55 %</t>
  </si>
  <si>
    <t>220,0 N; pevnost v tahu - příčně 170,0 N; 55 %; 55 %</t>
  </si>
  <si>
    <t>Koeficient: 0,15</t>
  </si>
  <si>
    <t xml:space="preserve">Koeficient: </t>
  </si>
  <si>
    <t>2835527982R</t>
  </si>
  <si>
    <t>fólie izolační speciální oboustr. lepicí vrstva, butylový pruh; parotěsná zábrana; tloušťka 0,15 mm; plošná hmotnost 70 g/m2; rozmezí teplot pro funkci -40,00 až 90,00 °C; PP + hliník; pevnost v tahu - podélně 160,0 N; pevnost v tahu - příčně 150,0 N; 30 %; 30 %</t>
  </si>
  <si>
    <t>tahu - podélně 160,0 N; pevnost v tahu - příčně 150,0 N; 30 %; 30 %</t>
  </si>
  <si>
    <t xml:space="preserve">Okno 01 : : </t>
  </si>
  <si>
    <t xml:space="preserve">Okno 02 : : </t>
  </si>
  <si>
    <t xml:space="preserve">Okno 03 : : </t>
  </si>
  <si>
    <t xml:space="preserve">Okno 04 : : </t>
  </si>
  <si>
    <t xml:space="preserve">Okno 05 : : </t>
  </si>
  <si>
    <t xml:space="preserve">Okno 06 : : </t>
  </si>
  <si>
    <t xml:space="preserve">Okno 07 : : </t>
  </si>
  <si>
    <t xml:space="preserve">Okno 08 : : </t>
  </si>
  <si>
    <t xml:space="preserve">Okno 09 : : </t>
  </si>
  <si>
    <t xml:space="preserve">Okno 10 : : </t>
  </si>
  <si>
    <t>611989991T</t>
  </si>
  <si>
    <t/>
  </si>
  <si>
    <t xml:space="preserve">m     </t>
  </si>
  <si>
    <t>61413623R</t>
  </si>
  <si>
    <t>lišta krycí; materiál smrk; tl. 8,00 mm; š = 44,0 mm</t>
  </si>
  <si>
    <t>Koeficient: 0,10</t>
  </si>
  <si>
    <t>998766201R00</t>
  </si>
  <si>
    <t>Přesun hmot pro konstrukce truhlářské v objektech výšky do 6 m</t>
  </si>
  <si>
    <t>76701</t>
  </si>
  <si>
    <t>Úprava okenní mříže a zakotvení do ostění oken O10</t>
  </si>
  <si>
    <t>Okno O10 : : 2,00</t>
  </si>
  <si>
    <t>998767201R00</t>
  </si>
  <si>
    <t>Přesun hmot pro kovové stavební doplňk. konstrukce v objektech výšky do 6 m</t>
  </si>
  <si>
    <t>800-767</t>
  </si>
  <si>
    <t>781675116R00</t>
  </si>
  <si>
    <t>Montáž obkladů parapetů z dlaždic keramických kladených do tmele 300 x 300 mm, kladených do flexibilního tmele</t>
  </si>
  <si>
    <t>800-771</t>
  </si>
  <si>
    <t xml:space="preserve">Spárování obkladů parapetů šedivou spárovačkou : : </t>
  </si>
  <si>
    <t>Okno 06 : : 0,80*2</t>
  </si>
  <si>
    <t>Okno 07 : : 1,82*2</t>
  </si>
  <si>
    <t>(0,60-0,14)*2</t>
  </si>
  <si>
    <t>597623150T</t>
  </si>
  <si>
    <t>Okno 06 : : 0,54*0,80</t>
  </si>
  <si>
    <t>Okno 07 : : 1,82*0,14*2</t>
  </si>
  <si>
    <t>0,30*(0,60-0,14)*2</t>
  </si>
  <si>
    <t>998781201R00</t>
  </si>
  <si>
    <t>Přesun hmot pro obklady keramické v objektech výšky do 6 m</t>
  </si>
  <si>
    <t>783522000R00</t>
  </si>
  <si>
    <t>Nátěry klempířských konstrukcí syntetické základní + dvojnásobné</t>
  </si>
  <si>
    <t>800-783</t>
  </si>
  <si>
    <t>na vzduchu schnoucí</t>
  </si>
  <si>
    <t>Začátek provozního součtu</t>
  </si>
  <si>
    <t xml:space="preserve">  Okno 01 - východní fasáda : 2,19</t>
  </si>
  <si>
    <t xml:space="preserve">  Okno 02 - severní fasáda : 1,67*2,00</t>
  </si>
  <si>
    <t xml:space="preserve">  Okno 03 - severní fasáda : 0,76*2,00</t>
  </si>
  <si>
    <t xml:space="preserve">  Okno 04 - severní fasáda : 0,60</t>
  </si>
  <si>
    <t xml:space="preserve">  Okno 05 - západní fasáda : 2,29</t>
  </si>
  <si>
    <t xml:space="preserve">  Okno 06 - severní fasáda : 0,84</t>
  </si>
  <si>
    <t xml:space="preserve">  Okno 07 - severní fasáda : 1,86*2,00</t>
  </si>
  <si>
    <t xml:space="preserve">  Okno 08 - východní fasáda : 1,24</t>
  </si>
  <si>
    <t xml:space="preserve">  Okno 09 - severní fasáda : 1,23*2,00</t>
  </si>
  <si>
    <t xml:space="preserve">  Okno 10 - severní fasáda : 1,23*2,00</t>
  </si>
  <si>
    <t xml:space="preserve">  Mezisoučet</t>
  </si>
  <si>
    <t>Konec provozního součtu</t>
  </si>
  <si>
    <t>3ířka parapetního plechu je 25 cm : 20,66*0,25</t>
  </si>
  <si>
    <t>784191201R00</t>
  </si>
  <si>
    <t>Příprava povrchu Penetrace (napouštění) podkladu disperzní, jednonásobná</t>
  </si>
  <si>
    <t>800-784</t>
  </si>
  <si>
    <t xml:space="preserve">Omítka nadpraží : : </t>
  </si>
  <si>
    <t xml:space="preserve">Omítka ostění : : </t>
  </si>
  <si>
    <t>784195122R00</t>
  </si>
  <si>
    <t>Malby z malířských směsí hlinkových,  , barevné, dvojnásobné</t>
  </si>
  <si>
    <t>784011121R00</t>
  </si>
  <si>
    <t xml:space="preserve">Ostatní práce broušení štuků a nových omítek,  ,   </t>
  </si>
  <si>
    <t>784011222R00</t>
  </si>
  <si>
    <t>Ostatní práce zakrytí podlah,  , bez dodávky materiálu</t>
  </si>
  <si>
    <t xml:space="preserve">Viz technická zpráva : : </t>
  </si>
  <si>
    <t xml:space="preserve">Položení geotextilie 300 g/m2 : : </t>
  </si>
  <si>
    <t>Okno 01 : : (2,15+1,00)*1,25</t>
  </si>
  <si>
    <t>Okno 02 : : (1,63+1,00)*1,25*2,00</t>
  </si>
  <si>
    <t>Okno 03 : : (0,72+1,00)*1,25*2,00</t>
  </si>
  <si>
    <t>Okno 04 : : (0,56+1,00)*1,25</t>
  </si>
  <si>
    <t>Okno 05 : : (2,25+1,00)*1,25</t>
  </si>
  <si>
    <t>Vnější dveře D2 : : 2,50*1,50</t>
  </si>
  <si>
    <t xml:space="preserve">Položení OSB desek tl.10 mm : : </t>
  </si>
  <si>
    <t>60725009R</t>
  </si>
  <si>
    <t>deska dřevoštěpková třívrstvá pro prostředí vlhké; strana nebroušená; hrana rovná; tl = 10,0 mm</t>
  </si>
  <si>
    <t>Koeficient: 0,05</t>
  </si>
  <si>
    <t>69366202R</t>
  </si>
  <si>
    <t>geotextilie PES; funkce separační, ochranná, filtrační; plošná hmotnost 300 g/m2; tl. při 2 kPa 2,30 mm; tl. při 200 kPa 1,10 mm</t>
  </si>
  <si>
    <t>979081111R00</t>
  </si>
  <si>
    <t>Odvoz suti a vybouraných hmot na skládku do 1 km</t>
  </si>
  <si>
    <t>POL1_9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</si>
  <si>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</si>
  <si>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</si>
  <si>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</si>
  <si>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</si>
  <si>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</si>
  <si>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</si>
  <si>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</si>
  <si>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</si>
  <si>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005121 R</t>
  </si>
  <si>
    <t>Zařízení staveniště</t>
  </si>
  <si>
    <t>Soubor</t>
  </si>
  <si>
    <t>VRN</t>
  </si>
  <si>
    <t>POL99_8</t>
  </si>
  <si>
    <t>005124010R</t>
  </si>
  <si>
    <t>Koordinační činnost</t>
  </si>
  <si>
    <t>005211080R</t>
  </si>
  <si>
    <t xml:space="preserve">Bezpečnostní a hygienická opatření na staveništi </t>
  </si>
  <si>
    <t>941941032R00</t>
  </si>
  <si>
    <t>Montáž lešení lehkého pracovního řadového s podlahami šířky od 0,80 do 1,00 m, výšky přes 10 do 30 m</t>
  </si>
  <si>
    <t>včetně kotvení</t>
  </si>
  <si>
    <t>Včetně kotvení lešení.</t>
  </si>
  <si>
    <t>4,2*7,5</t>
  </si>
  <si>
    <t>3,2*7,5</t>
  </si>
  <si>
    <t>3*7,5*2</t>
  </si>
  <si>
    <t>941941291R00</t>
  </si>
  <si>
    <t>Montáž lešení lehkého pracovního řadového s podlahami příplatek za každý další i započatý měsíc použití lešení_x000D_
 šířky od 1,00 do 1,20 m a výšky do 10 m</t>
  </si>
  <si>
    <t>944944011R00</t>
  </si>
  <si>
    <t xml:space="preserve">Montáž ochranné sítě z umělých vláken </t>
  </si>
  <si>
    <t>944944081R00</t>
  </si>
  <si>
    <t xml:space="preserve">Demontáž ochranné sítě z umělých vláken </t>
  </si>
  <si>
    <t>941941832R00</t>
  </si>
  <si>
    <t>Demontáž lešení lehkého řadového s podlahami šířky od 0,8 do 1 m, výšky přes 10 do 30 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</si>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</sst>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4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ppdb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Yalv/WC9AJ8svQ9xgXkWjFm/6wvwwx2BtjIT+BR7lorwT+sswbbZda4hK2rfDi0hO55+piN1TdYuVGfIoFJRbg==" saltValue="lS5V20lcVD9eU/CCWIDny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1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1452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SUMIF(F50:F66,A16,I50:I66)+SUMIF(F50:F66,"PSU",I50:I66)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SUMIF(F50:F66,A17,I50:I66)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SUMIF(F50:F66,A18,I50:I66)</f>
        <v>0</v>
      </c>
      <c r="J18" s="85"/>
    </row>
    <row r="19" spans="1:10" ht="23.25" customHeight="1" x14ac:dyDescent="0.2">
      <c r="A19" s="199" t="s">
        <v>85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SUMIF(F50:F66,A19,I50:I66)</f>
        <v>0</v>
      </c>
      <c r="J19" s="85"/>
    </row>
    <row r="20" spans="1:10" ht="23.25" customHeight="1" x14ac:dyDescent="0.2">
      <c r="A20" s="199" t="s">
        <v>86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SUMIF(F50:F66,A20,I50:I66)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IF(A28&gt;50, ROUNDUP(A27, 0), ROUNDDOWN(A27, 0))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49</v>
      </c>
      <c r="C39" s="149"/>
      <c r="D39" s="149"/>
      <c r="E39" s="149"/>
      <c r="F39" s="150">
        <f>'0001 0001 Pol'!AE666</f>
        <v>0</v>
      </c>
      <c r="G39" s="151">
        <f>'0001 0001 Pol'!AF666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50</v>
      </c>
      <c r="D40" s="156"/>
      <c r="E40" s="156"/>
      <c r="F40" s="157"/>
      <c r="G40" s="158"/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 x14ac:dyDescent="0.2">
      <c r="A41" s="137">
        <v>2</v>
      </c>
      <c r="B41" s="155" t="s">
        <v>43</v>
      </c>
      <c r="C41" s="156" t="s">
        <v>44</v>
      </c>
      <c r="D41" s="156"/>
      <c r="E41" s="156"/>
      <c r="F41" s="157">
        <f>'0001 0001 Pol'!AE666</f>
        <v>0</v>
      </c>
      <c r="G41" s="158">
        <f>'0001 0001 Pol'!AF666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'0001 0001 Pol'!AE666</f>
        <v>0</v>
      </c>
      <c r="G42" s="152">
        <f>'0001 0001 Pol'!AF666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51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53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54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43</v>
      </c>
      <c r="C50" s="188" t="s">
        <v>55</v>
      </c>
      <c r="D50" s="189"/>
      <c r="E50" s="189"/>
      <c r="F50" s="195" t="s">
        <v>24</v>
      </c>
      <c r="G50" s="196"/>
      <c r="H50" s="196"/>
      <c r="I50" s="196">
        <f>'0001 0001 Pol'!G8</f>
        <v>0</v>
      </c>
      <c r="J50" s="193" t="str">
        <f>IF(I67=0,"",I50/I67*100)</f>
        <v/>
      </c>
    </row>
    <row r="51" spans="1:10" ht="36.75" customHeight="1" x14ac:dyDescent="0.2">
      <c r="A51" s="182"/>
      <c r="B51" s="187" t="s">
        <v>56</v>
      </c>
      <c r="C51" s="188" t="s">
        <v>57</v>
      </c>
      <c r="D51" s="189"/>
      <c r="E51" s="189"/>
      <c r="F51" s="195" t="s">
        <v>24</v>
      </c>
      <c r="G51" s="196"/>
      <c r="H51" s="196"/>
      <c r="I51" s="196">
        <f>'0001 0001 Pol'!G133</f>
        <v>0</v>
      </c>
      <c r="J51" s="193" t="str">
        <f>IF(I67=0,"",I51/I67*100)</f>
        <v/>
      </c>
    </row>
    <row r="52" spans="1:10" ht="36.75" customHeight="1" x14ac:dyDescent="0.2">
      <c r="A52" s="182"/>
      <c r="B52" s="187" t="s">
        <v>58</v>
      </c>
      <c r="C52" s="188" t="s">
        <v>59</v>
      </c>
      <c r="D52" s="189"/>
      <c r="E52" s="189"/>
      <c r="F52" s="195" t="s">
        <v>24</v>
      </c>
      <c r="G52" s="196"/>
      <c r="H52" s="196"/>
      <c r="I52" s="196">
        <f>'0001 0001 Pol'!G176</f>
        <v>0</v>
      </c>
      <c r="J52" s="193" t="str">
        <f>IF(I67=0,"",I52/I67*100)</f>
        <v/>
      </c>
    </row>
    <row r="53" spans="1:10" ht="36.75" customHeight="1" x14ac:dyDescent="0.2">
      <c r="A53" s="182"/>
      <c r="B53" s="187" t="s">
        <v>60</v>
      </c>
      <c r="C53" s="188" t="s">
        <v>61</v>
      </c>
      <c r="D53" s="189"/>
      <c r="E53" s="189"/>
      <c r="F53" s="195" t="s">
        <v>24</v>
      </c>
      <c r="G53" s="196"/>
      <c r="H53" s="196"/>
      <c r="I53" s="196">
        <f>'0001 0001 Pol'!G274</f>
        <v>0</v>
      </c>
      <c r="J53" s="193" t="str">
        <f>IF(I67=0,"",I53/I67*100)</f>
        <v/>
      </c>
    </row>
    <row r="54" spans="1:10" ht="36.75" customHeight="1" x14ac:dyDescent="0.2">
      <c r="A54" s="182"/>
      <c r="B54" s="187" t="s">
        <v>62</v>
      </c>
      <c r="C54" s="188" t="s">
        <v>63</v>
      </c>
      <c r="D54" s="189"/>
      <c r="E54" s="189"/>
      <c r="F54" s="195" t="s">
        <v>24</v>
      </c>
      <c r="G54" s="196"/>
      <c r="H54" s="196"/>
      <c r="I54" s="196">
        <f>'0001 0001 Pol'!G299</f>
        <v>0</v>
      </c>
      <c r="J54" s="193" t="str">
        <f>IF(I67=0,"",I54/I67*100)</f>
        <v/>
      </c>
    </row>
    <row r="55" spans="1:10" ht="36.75" customHeight="1" x14ac:dyDescent="0.2">
      <c r="A55" s="182"/>
      <c r="B55" s="187" t="s">
        <v>64</v>
      </c>
      <c r="C55" s="188" t="s">
        <v>65</v>
      </c>
      <c r="D55" s="189"/>
      <c r="E55" s="189"/>
      <c r="F55" s="195" t="s">
        <v>24</v>
      </c>
      <c r="G55" s="196"/>
      <c r="H55" s="196"/>
      <c r="I55" s="196">
        <f>'0001 0001 Pol'!G319+'0001 0001 Pol'!G641</f>
        <v>0</v>
      </c>
      <c r="J55" s="193" t="str">
        <f>IF(I67=0,"",I55/I67*100)</f>
        <v/>
      </c>
    </row>
    <row r="56" spans="1:10" ht="36.75" customHeight="1" x14ac:dyDescent="0.2">
      <c r="A56" s="182"/>
      <c r="B56" s="187" t="s">
        <v>66</v>
      </c>
      <c r="C56" s="188" t="s">
        <v>67</v>
      </c>
      <c r="D56" s="189"/>
      <c r="E56" s="189"/>
      <c r="F56" s="195" t="s">
        <v>24</v>
      </c>
      <c r="G56" s="196"/>
      <c r="H56" s="196"/>
      <c r="I56" s="196">
        <f>'0001 0001 Pol'!G324</f>
        <v>0</v>
      </c>
      <c r="J56" s="193" t="str">
        <f>IF(I67=0,"",I56/I67*100)</f>
        <v/>
      </c>
    </row>
    <row r="57" spans="1:10" ht="36.75" customHeight="1" x14ac:dyDescent="0.2">
      <c r="A57" s="182"/>
      <c r="B57" s="187" t="s">
        <v>68</v>
      </c>
      <c r="C57" s="188" t="s">
        <v>69</v>
      </c>
      <c r="D57" s="189"/>
      <c r="E57" s="189"/>
      <c r="F57" s="195" t="s">
        <v>24</v>
      </c>
      <c r="G57" s="196"/>
      <c r="H57" s="196"/>
      <c r="I57" s="196">
        <f>'0001 0001 Pol'!G328</f>
        <v>0</v>
      </c>
      <c r="J57" s="193" t="str">
        <f>IF(I67=0,"",I57/I67*100)</f>
        <v/>
      </c>
    </row>
    <row r="58" spans="1:10" ht="36.75" customHeight="1" x14ac:dyDescent="0.2">
      <c r="A58" s="182"/>
      <c r="B58" s="187" t="s">
        <v>70</v>
      </c>
      <c r="C58" s="188" t="s">
        <v>71</v>
      </c>
      <c r="D58" s="189"/>
      <c r="E58" s="189"/>
      <c r="F58" s="195" t="s">
        <v>25</v>
      </c>
      <c r="G58" s="196"/>
      <c r="H58" s="196"/>
      <c r="I58" s="196">
        <f>'0001 0001 Pol'!G331</f>
        <v>0</v>
      </c>
      <c r="J58" s="193" t="str">
        <f>IF(I67=0,"",I58/I67*100)</f>
        <v/>
      </c>
    </row>
    <row r="59" spans="1:10" ht="36.75" customHeight="1" x14ac:dyDescent="0.2">
      <c r="A59" s="182"/>
      <c r="B59" s="187" t="s">
        <v>72</v>
      </c>
      <c r="C59" s="188" t="s">
        <v>73</v>
      </c>
      <c r="D59" s="189"/>
      <c r="E59" s="189"/>
      <c r="F59" s="195" t="s">
        <v>25</v>
      </c>
      <c r="G59" s="196"/>
      <c r="H59" s="196"/>
      <c r="I59" s="196">
        <f>'0001 0001 Pol'!G346</f>
        <v>0</v>
      </c>
      <c r="J59" s="193" t="str">
        <f>IF(I67=0,"",I59/I67*100)</f>
        <v/>
      </c>
    </row>
    <row r="60" spans="1:10" ht="36.75" customHeight="1" x14ac:dyDescent="0.2">
      <c r="A60" s="182"/>
      <c r="B60" s="187" t="s">
        <v>74</v>
      </c>
      <c r="C60" s="188" t="s">
        <v>75</v>
      </c>
      <c r="D60" s="189"/>
      <c r="E60" s="189"/>
      <c r="F60" s="195" t="s">
        <v>25</v>
      </c>
      <c r="G60" s="196"/>
      <c r="H60" s="196"/>
      <c r="I60" s="196">
        <f>'0001 0001 Pol'!G474</f>
        <v>0</v>
      </c>
      <c r="J60" s="193" t="str">
        <f>IF(I67=0,"",I60/I67*100)</f>
        <v/>
      </c>
    </row>
    <row r="61" spans="1:10" ht="36.75" customHeight="1" x14ac:dyDescent="0.2">
      <c r="A61" s="182"/>
      <c r="B61" s="187" t="s">
        <v>76</v>
      </c>
      <c r="C61" s="188" t="s">
        <v>77</v>
      </c>
      <c r="D61" s="189"/>
      <c r="E61" s="189"/>
      <c r="F61" s="195" t="s">
        <v>25</v>
      </c>
      <c r="G61" s="196"/>
      <c r="H61" s="196"/>
      <c r="I61" s="196">
        <f>'0001 0001 Pol'!G479</f>
        <v>0</v>
      </c>
      <c r="J61" s="193" t="str">
        <f>IF(I67=0,"",I61/I67*100)</f>
        <v/>
      </c>
    </row>
    <row r="62" spans="1:10" ht="36.75" customHeight="1" x14ac:dyDescent="0.2">
      <c r="A62" s="182"/>
      <c r="B62" s="187" t="s">
        <v>78</v>
      </c>
      <c r="C62" s="188" t="s">
        <v>79</v>
      </c>
      <c r="D62" s="189"/>
      <c r="E62" s="189"/>
      <c r="F62" s="195" t="s">
        <v>25</v>
      </c>
      <c r="G62" s="196"/>
      <c r="H62" s="196"/>
      <c r="I62" s="196">
        <f>'0001 0001 Pol'!G493</f>
        <v>0</v>
      </c>
      <c r="J62" s="193" t="str">
        <f>IF(I67=0,"",I62/I67*100)</f>
        <v/>
      </c>
    </row>
    <row r="63" spans="1:10" ht="36.75" customHeight="1" x14ac:dyDescent="0.2">
      <c r="A63" s="182"/>
      <c r="B63" s="187" t="s">
        <v>80</v>
      </c>
      <c r="C63" s="188" t="s">
        <v>81</v>
      </c>
      <c r="D63" s="189"/>
      <c r="E63" s="189"/>
      <c r="F63" s="195" t="s">
        <v>25</v>
      </c>
      <c r="G63" s="196"/>
      <c r="H63" s="196"/>
      <c r="I63" s="196">
        <f>'0001 0001 Pol'!G511</f>
        <v>0</v>
      </c>
      <c r="J63" s="193" t="str">
        <f>IF(I67=0,"",I63/I67*100)</f>
        <v/>
      </c>
    </row>
    <row r="64" spans="1:10" ht="36.75" customHeight="1" x14ac:dyDescent="0.2">
      <c r="A64" s="182"/>
      <c r="B64" s="187" t="s">
        <v>82</v>
      </c>
      <c r="C64" s="188" t="s">
        <v>83</v>
      </c>
      <c r="D64" s="189"/>
      <c r="E64" s="189"/>
      <c r="F64" s="195" t="s">
        <v>84</v>
      </c>
      <c r="G64" s="196"/>
      <c r="H64" s="196"/>
      <c r="I64" s="196">
        <f>'0001 0001 Pol'!G630</f>
        <v>0</v>
      </c>
      <c r="J64" s="193" t="str">
        <f>IF(I67=0,"",I64/I67*100)</f>
        <v/>
      </c>
    </row>
    <row r="65" spans="1:10" ht="36.75" customHeight="1" x14ac:dyDescent="0.2">
      <c r="A65" s="182"/>
      <c r="B65" s="187" t="s">
        <v>85</v>
      </c>
      <c r="C65" s="188" t="s">
        <v>27</v>
      </c>
      <c r="D65" s="189"/>
      <c r="E65" s="189"/>
      <c r="F65" s="195" t="s">
        <v>85</v>
      </c>
      <c r="G65" s="196"/>
      <c r="H65" s="196"/>
      <c r="I65" s="196">
        <f>'0001 0001 Pol'!G636</f>
        <v>0</v>
      </c>
      <c r="J65" s="193" t="str">
        <f>IF(I67=0,"",I65/I67*100)</f>
        <v/>
      </c>
    </row>
    <row r="66" spans="1:10" ht="36.75" customHeight="1" x14ac:dyDescent="0.2">
      <c r="A66" s="182"/>
      <c r="B66" s="187" t="s">
        <v>86</v>
      </c>
      <c r="C66" s="188" t="s">
        <v>28</v>
      </c>
      <c r="D66" s="189"/>
      <c r="E66" s="189"/>
      <c r="F66" s="195" t="s">
        <v>86</v>
      </c>
      <c r="G66" s="196"/>
      <c r="H66" s="196"/>
      <c r="I66" s="196">
        <f>'0001 0001 Pol'!G639</f>
        <v>0</v>
      </c>
      <c r="J66" s="193" t="str">
        <f>IF(I67=0,"",I66/I67*100)</f>
        <v/>
      </c>
    </row>
    <row r="67" spans="1:10" ht="25.5" customHeight="1" x14ac:dyDescent="0.2">
      <c r="A67" s="183"/>
      <c r="B67" s="190" t="s">
        <v>1</v>
      </c>
      <c r="C67" s="191"/>
      <c r="D67" s="192"/>
      <c r="E67" s="192"/>
      <c r="F67" s="197"/>
      <c r="G67" s="198"/>
      <c r="H67" s="198"/>
      <c r="I67" s="198">
        <f>SUM(I50:I66)</f>
        <v>0</v>
      </c>
      <c r="J67" s="194">
        <f>SUM(J50:J66)</f>
        <v>0</v>
      </c>
    </row>
    <row r="68" spans="1:10" x14ac:dyDescent="0.2">
      <c r="F68" s="135"/>
      <c r="G68" s="135"/>
      <c r="H68" s="135"/>
      <c r="I68" s="135"/>
      <c r="J68" s="136"/>
    </row>
    <row r="69" spans="1:10" x14ac:dyDescent="0.2">
      <c r="F69" s="135"/>
      <c r="G69" s="135"/>
      <c r="H69" s="135"/>
      <c r="I69" s="135"/>
      <c r="J69" s="136"/>
    </row>
    <row r="70" spans="1:10" x14ac:dyDescent="0.2">
      <c r="F70" s="135"/>
      <c r="G70" s="135"/>
      <c r="H70" s="135"/>
      <c r="I70" s="135"/>
      <c r="J70" s="136"/>
    </row>
  </sheetData>
  <sheetProtection algorithmName="SHA-512" hashValue="ESFg3KFy1kNRPCDJG7Xn4h9c3Z7MCjxYLanKY9FcN8+k+I9/8j+P0IaF3wt0zro1TN3ybFSYEgu/O6Dalz5U0Q==" saltValue="i2bgVYp7dHvc/ahsFQ3Zy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6HQs+4qim7cdDOXVA11JyRWqmERK7k1mtxsMgxEy4Jhua2SXdHUe5ajw+KM4noFVN6eQLmKlaN1j76lms5YVwQ==" saltValue="bJcbCxHF69JQFCvatU2bl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87</v>
      </c>
      <c r="B1" s="200"/>
      <c r="C1" s="200"/>
      <c r="D1" s="200"/>
      <c r="E1" s="200"/>
      <c r="F1" s="200"/>
      <c r="G1" s="200"/>
      <c r="AG1" t="s">
        <v>88</v>
      </c>
    </row>
    <row r="2" spans="1:60" ht="24.95" customHeight="1" x14ac:dyDescent="0.2">
      <c r="A2" s="201" t="s">
        <v>7</v>
      </c>
      <c r="B2" s="49" t="s">
        <v>47</v>
      </c>
      <c r="C2" s="204" t="s">
        <v>48</v>
      </c>
      <c r="D2" s="202"/>
      <c r="E2" s="202"/>
      <c r="F2" s="202"/>
      <c r="G2" s="203"/>
      <c r="AG2" t="s">
        <v>89</v>
      </c>
    </row>
    <row r="3" spans="1:60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C3" s="180" t="s">
        <v>89</v>
      </c>
      <c r="AG3" t="s">
        <v>90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91</v>
      </c>
    </row>
    <row r="5" spans="1:60" x14ac:dyDescent="0.2">
      <c r="D5" s="10"/>
    </row>
    <row r="6" spans="1:60" ht="38.25" x14ac:dyDescent="0.2">
      <c r="A6" s="211" t="s">
        <v>92</v>
      </c>
      <c r="B6" s="213" t="s">
        <v>93</v>
      </c>
      <c r="C6" s="213" t="s">
        <v>94</v>
      </c>
      <c r="D6" s="212" t="s">
        <v>95</v>
      </c>
      <c r="E6" s="211" t="s">
        <v>96</v>
      </c>
      <c r="F6" s="210" t="s">
        <v>97</v>
      </c>
      <c r="G6" s="211" t="s">
        <v>29</v>
      </c>
      <c r="H6" s="214" t="s">
        <v>30</v>
      </c>
      <c r="I6" s="214" t="s">
        <v>98</v>
      </c>
      <c r="J6" s="214" t="s">
        <v>31</v>
      </c>
      <c r="K6" s="214" t="s">
        <v>99</v>
      </c>
      <c r="L6" s="214" t="s">
        <v>100</v>
      </c>
      <c r="M6" s="214" t="s">
        <v>101</v>
      </c>
      <c r="N6" s="214" t="s">
        <v>102</v>
      </c>
      <c r="O6" s="214" t="s">
        <v>103</v>
      </c>
      <c r="P6" s="214" t="s">
        <v>104</v>
      </c>
      <c r="Q6" s="214" t="s">
        <v>105</v>
      </c>
      <c r="R6" s="214" t="s">
        <v>106</v>
      </c>
      <c r="S6" s="214" t="s">
        <v>107</v>
      </c>
      <c r="T6" s="214" t="s">
        <v>108</v>
      </c>
      <c r="U6" s="214" t="s">
        <v>109</v>
      </c>
      <c r="V6" s="214" t="s">
        <v>110</v>
      </c>
      <c r="W6" s="214" t="s">
        <v>111</v>
      </c>
      <c r="X6" s="214" t="s">
        <v>112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36" t="s">
        <v>113</v>
      </c>
      <c r="B8" s="237" t="s">
        <v>43</v>
      </c>
      <c r="C8" s="261" t="s">
        <v>55</v>
      </c>
      <c r="D8" s="238"/>
      <c r="E8" s="239"/>
      <c r="F8" s="240"/>
      <c r="G8" s="240">
        <f>SUMIF(AG9:AG132,"&lt;&gt;NOR",G9:G132)</f>
        <v>0</v>
      </c>
      <c r="H8" s="240"/>
      <c r="I8" s="240">
        <f>SUM(I9:I132)</f>
        <v>0</v>
      </c>
      <c r="J8" s="240"/>
      <c r="K8" s="240">
        <f>SUM(K9:K132)</f>
        <v>0</v>
      </c>
      <c r="L8" s="240"/>
      <c r="M8" s="240">
        <f>SUM(M9:M132)</f>
        <v>0</v>
      </c>
      <c r="N8" s="240"/>
      <c r="O8" s="240">
        <f>SUM(O9:O132)</f>
        <v>0.04</v>
      </c>
      <c r="P8" s="240"/>
      <c r="Q8" s="240">
        <f>SUM(Q9:Q132)</f>
        <v>4.95</v>
      </c>
      <c r="R8" s="240"/>
      <c r="S8" s="240"/>
      <c r="T8" s="241"/>
      <c r="U8" s="235"/>
      <c r="V8" s="235">
        <f>SUM(V9:V132)</f>
        <v>46.099999999999994</v>
      </c>
      <c r="W8" s="235"/>
      <c r="X8" s="235"/>
      <c r="AG8" t="s">
        <v>114</v>
      </c>
    </row>
    <row r="9" spans="1:60" outlineLevel="1" x14ac:dyDescent="0.2">
      <c r="A9" s="242">
        <v>1</v>
      </c>
      <c r="B9" s="243" t="s">
        <v>115</v>
      </c>
      <c r="C9" s="262" t="s">
        <v>116</v>
      </c>
      <c r="D9" s="244" t="s">
        <v>117</v>
      </c>
      <c r="E9" s="245">
        <v>96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7" t="s">
        <v>118</v>
      </c>
      <c r="S9" s="247" t="s">
        <v>119</v>
      </c>
      <c r="T9" s="248" t="s">
        <v>120</v>
      </c>
      <c r="U9" s="224">
        <v>0.03</v>
      </c>
      <c r="V9" s="224">
        <f>ROUND(E9*U9,2)</f>
        <v>2.88</v>
      </c>
      <c r="W9" s="224"/>
      <c r="X9" s="224" t="s">
        <v>121</v>
      </c>
      <c r="Y9" s="215"/>
      <c r="Z9" s="215"/>
      <c r="AA9" s="215"/>
      <c r="AB9" s="215"/>
      <c r="AC9" s="215"/>
      <c r="AD9" s="215"/>
      <c r="AE9" s="215"/>
      <c r="AF9" s="215"/>
      <c r="AG9" s="215" t="s">
        <v>122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63" t="s">
        <v>123</v>
      </c>
      <c r="D10" s="249"/>
      <c r="E10" s="249"/>
      <c r="F10" s="249"/>
      <c r="G10" s="249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124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64" t="s">
        <v>125</v>
      </c>
      <c r="D11" s="225"/>
      <c r="E11" s="226">
        <v>12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126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22"/>
      <c r="B12" s="223"/>
      <c r="C12" s="264" t="s">
        <v>127</v>
      </c>
      <c r="D12" s="225"/>
      <c r="E12" s="226">
        <v>24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126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64" t="s">
        <v>128</v>
      </c>
      <c r="D13" s="225"/>
      <c r="E13" s="226">
        <v>4</v>
      </c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126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64" t="s">
        <v>129</v>
      </c>
      <c r="D14" s="225"/>
      <c r="E14" s="226">
        <v>2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126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64" t="s">
        <v>130</v>
      </c>
      <c r="D15" s="225"/>
      <c r="E15" s="226">
        <v>12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126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64" t="s">
        <v>131</v>
      </c>
      <c r="D16" s="225"/>
      <c r="E16" s="226">
        <v>2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126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22"/>
      <c r="B17" s="223"/>
      <c r="C17" s="264" t="s">
        <v>132</v>
      </c>
      <c r="D17" s="225"/>
      <c r="E17" s="226">
        <v>24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126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64" t="s">
        <v>133</v>
      </c>
      <c r="D18" s="225"/>
      <c r="E18" s="226">
        <v>4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126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64" t="s">
        <v>134</v>
      </c>
      <c r="D19" s="225"/>
      <c r="E19" s="226">
        <v>8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126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22"/>
      <c r="B20" s="223"/>
      <c r="C20" s="264" t="s">
        <v>135</v>
      </c>
      <c r="D20" s="225"/>
      <c r="E20" s="226">
        <v>4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126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42">
        <v>2</v>
      </c>
      <c r="B21" s="243" t="s">
        <v>136</v>
      </c>
      <c r="C21" s="262" t="s">
        <v>137</v>
      </c>
      <c r="D21" s="244" t="s">
        <v>117</v>
      </c>
      <c r="E21" s="245">
        <v>3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21</v>
      </c>
      <c r="M21" s="247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7" t="s">
        <v>118</v>
      </c>
      <c r="S21" s="247" t="s">
        <v>119</v>
      </c>
      <c r="T21" s="248" t="s">
        <v>120</v>
      </c>
      <c r="U21" s="224">
        <v>0.09</v>
      </c>
      <c r="V21" s="224">
        <f>ROUND(E21*U21,2)</f>
        <v>0.27</v>
      </c>
      <c r="W21" s="224"/>
      <c r="X21" s="224" t="s">
        <v>121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122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63" t="s">
        <v>123</v>
      </c>
      <c r="D22" s="249"/>
      <c r="E22" s="249"/>
      <c r="F22" s="249"/>
      <c r="G22" s="249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124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64" t="s">
        <v>138</v>
      </c>
      <c r="D23" s="225"/>
      <c r="E23" s="226">
        <v>2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126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64" t="s">
        <v>139</v>
      </c>
      <c r="D24" s="225"/>
      <c r="E24" s="226">
        <v>1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126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42">
        <v>3</v>
      </c>
      <c r="B25" s="243" t="s">
        <v>140</v>
      </c>
      <c r="C25" s="262" t="s">
        <v>141</v>
      </c>
      <c r="D25" s="244" t="s">
        <v>142</v>
      </c>
      <c r="E25" s="245">
        <v>4.0266000000000002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21</v>
      </c>
      <c r="M25" s="247">
        <f>G25*(1+L25/100)</f>
        <v>0</v>
      </c>
      <c r="N25" s="247">
        <v>2.1900000000000001E-3</v>
      </c>
      <c r="O25" s="247">
        <f>ROUND(E25*N25,2)</f>
        <v>0.01</v>
      </c>
      <c r="P25" s="247">
        <v>7.4999999999999997E-2</v>
      </c>
      <c r="Q25" s="247">
        <f>ROUND(E25*P25,2)</f>
        <v>0.3</v>
      </c>
      <c r="R25" s="247" t="s">
        <v>118</v>
      </c>
      <c r="S25" s="247" t="s">
        <v>119</v>
      </c>
      <c r="T25" s="248" t="s">
        <v>120</v>
      </c>
      <c r="U25" s="224">
        <v>0.95499999999999996</v>
      </c>
      <c r="V25" s="224">
        <f>ROUND(E25*U25,2)</f>
        <v>3.85</v>
      </c>
      <c r="W25" s="224"/>
      <c r="X25" s="224" t="s">
        <v>121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122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63" t="s">
        <v>143</v>
      </c>
      <c r="D26" s="249"/>
      <c r="E26" s="249"/>
      <c r="F26" s="249"/>
      <c r="G26" s="249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124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64" t="s">
        <v>144</v>
      </c>
      <c r="D27" s="225"/>
      <c r="E27" s="226">
        <v>1.75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126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22"/>
      <c r="B28" s="223"/>
      <c r="C28" s="264" t="s">
        <v>145</v>
      </c>
      <c r="D28" s="225"/>
      <c r="E28" s="226">
        <v>0.68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126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64" t="s">
        <v>146</v>
      </c>
      <c r="D29" s="225"/>
      <c r="E29" s="226">
        <v>1.59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126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42">
        <v>4</v>
      </c>
      <c r="B30" s="243" t="s">
        <v>147</v>
      </c>
      <c r="C30" s="262" t="s">
        <v>148</v>
      </c>
      <c r="D30" s="244" t="s">
        <v>142</v>
      </c>
      <c r="E30" s="245">
        <v>2.3159999999999998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7">
        <v>1E-3</v>
      </c>
      <c r="O30" s="247">
        <f>ROUND(E30*N30,2)</f>
        <v>0</v>
      </c>
      <c r="P30" s="247">
        <v>6.2E-2</v>
      </c>
      <c r="Q30" s="247">
        <f>ROUND(E30*P30,2)</f>
        <v>0.14000000000000001</v>
      </c>
      <c r="R30" s="247" t="s">
        <v>118</v>
      </c>
      <c r="S30" s="247" t="s">
        <v>119</v>
      </c>
      <c r="T30" s="248" t="s">
        <v>120</v>
      </c>
      <c r="U30" s="224">
        <v>0.61199999999999999</v>
      </c>
      <c r="V30" s="224">
        <f>ROUND(E30*U30,2)</f>
        <v>1.42</v>
      </c>
      <c r="W30" s="224"/>
      <c r="X30" s="224" t="s">
        <v>121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122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63" t="s">
        <v>143</v>
      </c>
      <c r="D31" s="249"/>
      <c r="E31" s="249"/>
      <c r="F31" s="249"/>
      <c r="G31" s="249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124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64" t="s">
        <v>149</v>
      </c>
      <c r="D32" s="225"/>
      <c r="E32" s="226">
        <v>1.03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126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64" t="s">
        <v>150</v>
      </c>
      <c r="D33" s="225"/>
      <c r="E33" s="226">
        <v>1.28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126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42">
        <v>5</v>
      </c>
      <c r="B34" s="243" t="s">
        <v>151</v>
      </c>
      <c r="C34" s="262" t="s">
        <v>152</v>
      </c>
      <c r="D34" s="244" t="s">
        <v>142</v>
      </c>
      <c r="E34" s="245">
        <v>20.170000000000002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9.2000000000000003E-4</v>
      </c>
      <c r="O34" s="247">
        <f>ROUND(E34*N34,2)</f>
        <v>0.02</v>
      </c>
      <c r="P34" s="247">
        <v>5.3999999999999999E-2</v>
      </c>
      <c r="Q34" s="247">
        <f>ROUND(E34*P34,2)</f>
        <v>1.0900000000000001</v>
      </c>
      <c r="R34" s="247" t="s">
        <v>118</v>
      </c>
      <c r="S34" s="247" t="s">
        <v>119</v>
      </c>
      <c r="T34" s="248" t="s">
        <v>120</v>
      </c>
      <c r="U34" s="224">
        <v>0.46500000000000002</v>
      </c>
      <c r="V34" s="224">
        <f>ROUND(E34*U34,2)</f>
        <v>9.3800000000000008</v>
      </c>
      <c r="W34" s="224"/>
      <c r="X34" s="224" t="s">
        <v>121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122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63" t="s">
        <v>143</v>
      </c>
      <c r="D35" s="249"/>
      <c r="E35" s="249"/>
      <c r="F35" s="249"/>
      <c r="G35" s="249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124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64" t="s">
        <v>153</v>
      </c>
      <c r="D36" s="225"/>
      <c r="E36" s="226">
        <v>6.28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126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64" t="s">
        <v>154</v>
      </c>
      <c r="D37" s="225"/>
      <c r="E37" s="226">
        <v>3.98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126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64" t="s">
        <v>155</v>
      </c>
      <c r="D38" s="225"/>
      <c r="E38" s="226">
        <v>4.91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126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22"/>
      <c r="B39" s="223"/>
      <c r="C39" s="264" t="s">
        <v>156</v>
      </c>
      <c r="D39" s="225"/>
      <c r="E39" s="226">
        <v>5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5"/>
      <c r="Z39" s="215"/>
      <c r="AA39" s="215"/>
      <c r="AB39" s="215"/>
      <c r="AC39" s="215"/>
      <c r="AD39" s="215"/>
      <c r="AE39" s="215"/>
      <c r="AF39" s="215"/>
      <c r="AG39" s="215" t="s">
        <v>126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42">
        <v>6</v>
      </c>
      <c r="B40" s="243" t="s">
        <v>157</v>
      </c>
      <c r="C40" s="262" t="s">
        <v>158</v>
      </c>
      <c r="D40" s="244" t="s">
        <v>142</v>
      </c>
      <c r="E40" s="245">
        <v>4.1387499999999999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21</v>
      </c>
      <c r="M40" s="247">
        <f>G40*(1+L40/100)</f>
        <v>0</v>
      </c>
      <c r="N40" s="247">
        <v>8.1999999999999998E-4</v>
      </c>
      <c r="O40" s="247">
        <f>ROUND(E40*N40,2)</f>
        <v>0</v>
      </c>
      <c r="P40" s="247">
        <v>4.7E-2</v>
      </c>
      <c r="Q40" s="247">
        <f>ROUND(E40*P40,2)</f>
        <v>0.19</v>
      </c>
      <c r="R40" s="247" t="s">
        <v>118</v>
      </c>
      <c r="S40" s="247" t="s">
        <v>119</v>
      </c>
      <c r="T40" s="248" t="s">
        <v>120</v>
      </c>
      <c r="U40" s="224">
        <v>0.39600000000000002</v>
      </c>
      <c r="V40" s="224">
        <f>ROUND(E40*U40,2)</f>
        <v>1.64</v>
      </c>
      <c r="W40" s="224"/>
      <c r="X40" s="224" t="s">
        <v>121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122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63" t="s">
        <v>143</v>
      </c>
      <c r="D41" s="249"/>
      <c r="E41" s="249"/>
      <c r="F41" s="249"/>
      <c r="G41" s="249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124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64" t="s">
        <v>159</v>
      </c>
      <c r="D42" s="225"/>
      <c r="E42" s="226">
        <v>4.1399999999999997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126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42">
        <v>7</v>
      </c>
      <c r="B43" s="243" t="s">
        <v>160</v>
      </c>
      <c r="C43" s="262" t="s">
        <v>161</v>
      </c>
      <c r="D43" s="244" t="s">
        <v>142</v>
      </c>
      <c r="E43" s="245">
        <v>8.7918500000000002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7">
        <v>1E-3</v>
      </c>
      <c r="O43" s="247">
        <f>ROUND(E43*N43,2)</f>
        <v>0.01</v>
      </c>
      <c r="P43" s="247">
        <v>6.7000000000000004E-2</v>
      </c>
      <c r="Q43" s="247">
        <f>ROUND(E43*P43,2)</f>
        <v>0.59</v>
      </c>
      <c r="R43" s="247" t="s">
        <v>118</v>
      </c>
      <c r="S43" s="247" t="s">
        <v>119</v>
      </c>
      <c r="T43" s="248" t="s">
        <v>120</v>
      </c>
      <c r="U43" s="224">
        <v>0.53300000000000003</v>
      </c>
      <c r="V43" s="224">
        <f>ROUND(E43*U43,2)</f>
        <v>4.6900000000000004</v>
      </c>
      <c r="W43" s="224"/>
      <c r="X43" s="224" t="s">
        <v>121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122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63" t="s">
        <v>143</v>
      </c>
      <c r="D44" s="249"/>
      <c r="E44" s="249"/>
      <c r="F44" s="249"/>
      <c r="G44" s="249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124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64" t="s">
        <v>162</v>
      </c>
      <c r="D45" s="225"/>
      <c r="E45" s="226">
        <v>4.92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126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64" t="s">
        <v>163</v>
      </c>
      <c r="D46" s="225"/>
      <c r="E46" s="226">
        <v>3.87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126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42">
        <v>8</v>
      </c>
      <c r="B47" s="243" t="s">
        <v>164</v>
      </c>
      <c r="C47" s="262" t="s">
        <v>165</v>
      </c>
      <c r="D47" s="244" t="s">
        <v>166</v>
      </c>
      <c r="E47" s="245">
        <v>16.100000000000001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21</v>
      </c>
      <c r="M47" s="247">
        <f>G47*(1+L47/100)</f>
        <v>0</v>
      </c>
      <c r="N47" s="247">
        <v>0</v>
      </c>
      <c r="O47" s="247">
        <f>ROUND(E47*N47,2)</f>
        <v>0</v>
      </c>
      <c r="P47" s="247">
        <v>1.1129999999999999E-2</v>
      </c>
      <c r="Q47" s="247">
        <f>ROUND(E47*P47,2)</f>
        <v>0.18</v>
      </c>
      <c r="R47" s="247" t="s">
        <v>118</v>
      </c>
      <c r="S47" s="247" t="s">
        <v>119</v>
      </c>
      <c r="T47" s="248" t="s">
        <v>120</v>
      </c>
      <c r="U47" s="224">
        <v>8.3000000000000004E-2</v>
      </c>
      <c r="V47" s="224">
        <f>ROUND(E47*U47,2)</f>
        <v>1.34</v>
      </c>
      <c r="W47" s="224"/>
      <c r="X47" s="224" t="s">
        <v>121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122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22"/>
      <c r="B48" s="223"/>
      <c r="C48" s="264" t="s">
        <v>167</v>
      </c>
      <c r="D48" s="225"/>
      <c r="E48" s="226">
        <v>2.19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126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64" t="s">
        <v>168</v>
      </c>
      <c r="D49" s="225"/>
      <c r="E49" s="226">
        <v>3.34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126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64" t="s">
        <v>169</v>
      </c>
      <c r="D50" s="225"/>
      <c r="E50" s="226">
        <v>1.52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126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22"/>
      <c r="B51" s="223"/>
      <c r="C51" s="264" t="s">
        <v>170</v>
      </c>
      <c r="D51" s="225"/>
      <c r="E51" s="226">
        <v>0.6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5"/>
      <c r="Z51" s="215"/>
      <c r="AA51" s="215"/>
      <c r="AB51" s="215"/>
      <c r="AC51" s="215"/>
      <c r="AD51" s="215"/>
      <c r="AE51" s="215"/>
      <c r="AF51" s="215"/>
      <c r="AG51" s="215" t="s">
        <v>126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64" t="s">
        <v>171</v>
      </c>
      <c r="D52" s="225"/>
      <c r="E52" s="226">
        <v>2.29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126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22"/>
      <c r="B53" s="223"/>
      <c r="C53" s="264" t="s">
        <v>172</v>
      </c>
      <c r="D53" s="225"/>
      <c r="E53" s="226">
        <v>1.24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5"/>
      <c r="Z53" s="215"/>
      <c r="AA53" s="215"/>
      <c r="AB53" s="215"/>
      <c r="AC53" s="215"/>
      <c r="AD53" s="215"/>
      <c r="AE53" s="215"/>
      <c r="AF53" s="215"/>
      <c r="AG53" s="215" t="s">
        <v>126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64" t="s">
        <v>173</v>
      </c>
      <c r="D54" s="225"/>
      <c r="E54" s="226">
        <v>2.46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126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22"/>
      <c r="B55" s="223"/>
      <c r="C55" s="264" t="s">
        <v>174</v>
      </c>
      <c r="D55" s="225"/>
      <c r="E55" s="226">
        <v>2.46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5"/>
      <c r="Z55" s="215"/>
      <c r="AA55" s="215"/>
      <c r="AB55" s="215"/>
      <c r="AC55" s="215"/>
      <c r="AD55" s="215"/>
      <c r="AE55" s="215"/>
      <c r="AF55" s="215"/>
      <c r="AG55" s="215" t="s">
        <v>126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42">
        <v>9</v>
      </c>
      <c r="B56" s="243" t="s">
        <v>175</v>
      </c>
      <c r="C56" s="262" t="s">
        <v>176</v>
      </c>
      <c r="D56" s="244" t="s">
        <v>142</v>
      </c>
      <c r="E56" s="245">
        <v>7.4821999999999997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7">
        <v>0</v>
      </c>
      <c r="O56" s="247">
        <f>ROUND(E56*N56,2)</f>
        <v>0</v>
      </c>
      <c r="P56" s="247">
        <v>0.05</v>
      </c>
      <c r="Q56" s="247">
        <f>ROUND(E56*P56,2)</f>
        <v>0.37</v>
      </c>
      <c r="R56" s="247" t="s">
        <v>118</v>
      </c>
      <c r="S56" s="247" t="s">
        <v>119</v>
      </c>
      <c r="T56" s="248" t="s">
        <v>120</v>
      </c>
      <c r="U56" s="224">
        <v>0.33</v>
      </c>
      <c r="V56" s="224">
        <f>ROUND(E56*U56,2)</f>
        <v>2.4700000000000002</v>
      </c>
      <c r="W56" s="224"/>
      <c r="X56" s="224" t="s">
        <v>121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122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64" t="s">
        <v>177</v>
      </c>
      <c r="D57" s="225"/>
      <c r="E57" s="226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126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22"/>
      <c r="B58" s="223"/>
      <c r="C58" s="264" t="s">
        <v>178</v>
      </c>
      <c r="D58" s="225"/>
      <c r="E58" s="226">
        <v>0.39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126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64" t="s">
        <v>179</v>
      </c>
      <c r="D59" s="225"/>
      <c r="E59" s="226">
        <v>0.6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126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22"/>
      <c r="B60" s="223"/>
      <c r="C60" s="264" t="s">
        <v>180</v>
      </c>
      <c r="D60" s="225"/>
      <c r="E60" s="226">
        <v>0.61</v>
      </c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5"/>
      <c r="Z60" s="215"/>
      <c r="AA60" s="215"/>
      <c r="AB60" s="215"/>
      <c r="AC60" s="215"/>
      <c r="AD60" s="215"/>
      <c r="AE60" s="215"/>
      <c r="AF60" s="215"/>
      <c r="AG60" s="215" t="s">
        <v>126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22"/>
      <c r="B61" s="223"/>
      <c r="C61" s="264" t="s">
        <v>181</v>
      </c>
      <c r="D61" s="225"/>
      <c r="E61" s="226">
        <v>0.24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126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64" t="s">
        <v>182</v>
      </c>
      <c r="D62" s="225"/>
      <c r="E62" s="226">
        <v>0.69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126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22"/>
      <c r="B63" s="223"/>
      <c r="C63" s="264" t="s">
        <v>183</v>
      </c>
      <c r="D63" s="225"/>
      <c r="E63" s="226">
        <v>0.45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126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22"/>
      <c r="B64" s="223"/>
      <c r="C64" s="264" t="s">
        <v>184</v>
      </c>
      <c r="D64" s="225"/>
      <c r="E64" s="226">
        <v>2.23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126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64" t="s">
        <v>185</v>
      </c>
      <c r="D65" s="225"/>
      <c r="E65" s="226">
        <v>0.74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126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64" t="s">
        <v>186</v>
      </c>
      <c r="D66" s="225"/>
      <c r="E66" s="226">
        <v>0.64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126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64" t="s">
        <v>187</v>
      </c>
      <c r="D67" s="225"/>
      <c r="E67" s="226">
        <v>0.64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126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64" t="s">
        <v>188</v>
      </c>
      <c r="D68" s="225"/>
      <c r="E68" s="226">
        <v>0.24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126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42">
        <v>10</v>
      </c>
      <c r="B69" s="243" t="s">
        <v>189</v>
      </c>
      <c r="C69" s="262" t="s">
        <v>190</v>
      </c>
      <c r="D69" s="244" t="s">
        <v>142</v>
      </c>
      <c r="E69" s="245">
        <v>16.130600000000001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7">
        <v>0</v>
      </c>
      <c r="O69" s="247">
        <f>ROUND(E69*N69,2)</f>
        <v>0</v>
      </c>
      <c r="P69" s="247">
        <v>4.5999999999999999E-2</v>
      </c>
      <c r="Q69" s="247">
        <f>ROUND(E69*P69,2)</f>
        <v>0.74</v>
      </c>
      <c r="R69" s="247" t="s">
        <v>118</v>
      </c>
      <c r="S69" s="247" t="s">
        <v>119</v>
      </c>
      <c r="T69" s="248" t="s">
        <v>120</v>
      </c>
      <c r="U69" s="224">
        <v>0.26</v>
      </c>
      <c r="V69" s="224">
        <f>ROUND(E69*U69,2)</f>
        <v>4.1900000000000004</v>
      </c>
      <c r="W69" s="224"/>
      <c r="X69" s="224" t="s">
        <v>121</v>
      </c>
      <c r="Y69" s="215"/>
      <c r="Z69" s="215"/>
      <c r="AA69" s="215"/>
      <c r="AB69" s="215"/>
      <c r="AC69" s="215"/>
      <c r="AD69" s="215"/>
      <c r="AE69" s="215"/>
      <c r="AF69" s="215"/>
      <c r="AG69" s="215" t="s">
        <v>122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22"/>
      <c r="B70" s="223"/>
      <c r="C70" s="264" t="s">
        <v>191</v>
      </c>
      <c r="D70" s="225"/>
      <c r="E70" s="226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126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22"/>
      <c r="B71" s="223"/>
      <c r="C71" s="264" t="s">
        <v>192</v>
      </c>
      <c r="D71" s="225"/>
      <c r="E71" s="226">
        <v>0.69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126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64" t="s">
        <v>193</v>
      </c>
      <c r="D72" s="225"/>
      <c r="E72" s="226">
        <v>1.39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126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64" t="s">
        <v>194</v>
      </c>
      <c r="D73" s="225"/>
      <c r="E73" s="226">
        <v>1.95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126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64" t="s">
        <v>195</v>
      </c>
      <c r="D74" s="225"/>
      <c r="E74" s="226">
        <v>0.97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126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64" t="s">
        <v>196</v>
      </c>
      <c r="D75" s="225"/>
      <c r="E75" s="226">
        <v>1.06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126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64" t="s">
        <v>197</v>
      </c>
      <c r="D76" s="225"/>
      <c r="E76" s="226">
        <v>1.39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126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64" t="s">
        <v>198</v>
      </c>
      <c r="D77" s="225"/>
      <c r="E77" s="226">
        <v>3.24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126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64" t="s">
        <v>199</v>
      </c>
      <c r="D78" s="225"/>
      <c r="E78" s="226">
        <v>1.28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126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64" t="s">
        <v>200</v>
      </c>
      <c r="D79" s="225"/>
      <c r="E79" s="226">
        <v>2.1800000000000002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126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64" t="s">
        <v>201</v>
      </c>
      <c r="D80" s="225"/>
      <c r="E80" s="226">
        <v>0.7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126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64" t="s">
        <v>202</v>
      </c>
      <c r="D81" s="225"/>
      <c r="E81" s="226">
        <v>1.27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126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33.75" outlineLevel="1" x14ac:dyDescent="0.2">
      <c r="A82" s="242">
        <v>11</v>
      </c>
      <c r="B82" s="243" t="s">
        <v>203</v>
      </c>
      <c r="C82" s="262" t="s">
        <v>204</v>
      </c>
      <c r="D82" s="244" t="s">
        <v>142</v>
      </c>
      <c r="E82" s="245">
        <v>12.948119999999999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7">
        <v>0</v>
      </c>
      <c r="O82" s="247">
        <f>ROUND(E82*N82,2)</f>
        <v>0</v>
      </c>
      <c r="P82" s="247">
        <v>5.8999999999999997E-2</v>
      </c>
      <c r="Q82" s="247">
        <f>ROUND(E82*P82,2)</f>
        <v>0.76</v>
      </c>
      <c r="R82" s="247" t="s">
        <v>118</v>
      </c>
      <c r="S82" s="247" t="s">
        <v>119</v>
      </c>
      <c r="T82" s="248" t="s">
        <v>120</v>
      </c>
      <c r="U82" s="224">
        <v>0.2</v>
      </c>
      <c r="V82" s="224">
        <f>ROUND(E82*U82,2)</f>
        <v>2.59</v>
      </c>
      <c r="W82" s="224"/>
      <c r="X82" s="224" t="s">
        <v>121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122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22"/>
      <c r="B83" s="223"/>
      <c r="C83" s="264" t="s">
        <v>177</v>
      </c>
      <c r="D83" s="225"/>
      <c r="E83" s="226"/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126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22"/>
      <c r="B84" s="223"/>
      <c r="C84" s="264" t="s">
        <v>205</v>
      </c>
      <c r="D84" s="225"/>
      <c r="E84" s="226">
        <v>0.36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126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22"/>
      <c r="B85" s="223"/>
      <c r="C85" s="264" t="s">
        <v>206</v>
      </c>
      <c r="D85" s="225"/>
      <c r="E85" s="226">
        <v>0.55000000000000004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126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22"/>
      <c r="B86" s="223"/>
      <c r="C86" s="264" t="s">
        <v>207</v>
      </c>
      <c r="D86" s="225"/>
      <c r="E86" s="226">
        <v>0.21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126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64" t="s">
        <v>208</v>
      </c>
      <c r="D87" s="225"/>
      <c r="E87" s="226">
        <v>0.08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126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64" t="s">
        <v>209</v>
      </c>
      <c r="D88" s="225"/>
      <c r="E88" s="226">
        <v>0.36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126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22"/>
      <c r="B89" s="223"/>
      <c r="C89" s="264" t="s">
        <v>210</v>
      </c>
      <c r="D89" s="225"/>
      <c r="E89" s="226">
        <v>0.13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126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22"/>
      <c r="B90" s="223"/>
      <c r="C90" s="264" t="s">
        <v>211</v>
      </c>
      <c r="D90" s="225"/>
      <c r="E90" s="226">
        <v>0.55000000000000004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126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64" t="s">
        <v>212</v>
      </c>
      <c r="D91" s="225"/>
      <c r="E91" s="226">
        <v>0.18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5"/>
      <c r="Z91" s="215"/>
      <c r="AA91" s="215"/>
      <c r="AB91" s="215"/>
      <c r="AC91" s="215"/>
      <c r="AD91" s="215"/>
      <c r="AE91" s="215"/>
      <c r="AF91" s="215"/>
      <c r="AG91" s="215" t="s">
        <v>126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64" t="s">
        <v>213</v>
      </c>
      <c r="D92" s="225"/>
      <c r="E92" s="226">
        <v>0.38</v>
      </c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126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64" t="s">
        <v>214</v>
      </c>
      <c r="D93" s="225"/>
      <c r="E93" s="226">
        <v>0.38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5"/>
      <c r="Z93" s="215"/>
      <c r="AA93" s="215"/>
      <c r="AB93" s="215"/>
      <c r="AC93" s="215"/>
      <c r="AD93" s="215"/>
      <c r="AE93" s="215"/>
      <c r="AF93" s="215"/>
      <c r="AG93" s="215" t="s">
        <v>126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22"/>
      <c r="B94" s="223"/>
      <c r="C94" s="264" t="s">
        <v>215</v>
      </c>
      <c r="D94" s="225"/>
      <c r="E94" s="226">
        <v>0.36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5"/>
      <c r="Z94" s="215"/>
      <c r="AA94" s="215"/>
      <c r="AB94" s="215"/>
      <c r="AC94" s="215"/>
      <c r="AD94" s="215"/>
      <c r="AE94" s="215"/>
      <c r="AF94" s="215"/>
      <c r="AG94" s="215" t="s">
        <v>126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65" t="s">
        <v>216</v>
      </c>
      <c r="D95" s="227"/>
      <c r="E95" s="228">
        <v>3.54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126</v>
      </c>
      <c r="AH95" s="215">
        <v>1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22"/>
      <c r="B96" s="223"/>
      <c r="C96" s="264" t="s">
        <v>191</v>
      </c>
      <c r="D96" s="225"/>
      <c r="E96" s="226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5"/>
      <c r="Z96" s="215"/>
      <c r="AA96" s="215"/>
      <c r="AB96" s="215"/>
      <c r="AC96" s="215"/>
      <c r="AD96" s="215"/>
      <c r="AE96" s="215"/>
      <c r="AF96" s="215"/>
      <c r="AG96" s="215" t="s">
        <v>126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22"/>
      <c r="B97" s="223"/>
      <c r="C97" s="264" t="s">
        <v>217</v>
      </c>
      <c r="D97" s="225"/>
      <c r="E97" s="226">
        <v>0.64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5"/>
      <c r="Z97" s="215"/>
      <c r="AA97" s="215"/>
      <c r="AB97" s="215"/>
      <c r="AC97" s="215"/>
      <c r="AD97" s="215"/>
      <c r="AE97" s="215"/>
      <c r="AF97" s="215"/>
      <c r="AG97" s="215" t="s">
        <v>126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22"/>
      <c r="B98" s="223"/>
      <c r="C98" s="264" t="s">
        <v>218</v>
      </c>
      <c r="D98" s="225"/>
      <c r="E98" s="226">
        <v>1.27</v>
      </c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5"/>
      <c r="Z98" s="215"/>
      <c r="AA98" s="215"/>
      <c r="AB98" s="215"/>
      <c r="AC98" s="215"/>
      <c r="AD98" s="215"/>
      <c r="AE98" s="215"/>
      <c r="AF98" s="215"/>
      <c r="AG98" s="215" t="s">
        <v>126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22"/>
      <c r="B99" s="223"/>
      <c r="C99" s="264" t="s">
        <v>219</v>
      </c>
      <c r="D99" s="225"/>
      <c r="E99" s="226">
        <v>0.88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126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22"/>
      <c r="B100" s="223"/>
      <c r="C100" s="264" t="s">
        <v>220</v>
      </c>
      <c r="D100" s="225"/>
      <c r="E100" s="226">
        <v>0.26</v>
      </c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126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64" t="s">
        <v>221</v>
      </c>
      <c r="D101" s="225"/>
      <c r="E101" s="226">
        <v>0.64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126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64" t="s">
        <v>222</v>
      </c>
      <c r="D102" s="225"/>
      <c r="E102" s="226">
        <v>0.46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126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22"/>
      <c r="B103" s="223"/>
      <c r="C103" s="264" t="s">
        <v>223</v>
      </c>
      <c r="D103" s="225"/>
      <c r="E103" s="226">
        <v>0.97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126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64" t="s">
        <v>224</v>
      </c>
      <c r="D104" s="225"/>
      <c r="E104" s="226">
        <v>0.39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126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22"/>
      <c r="B105" s="223"/>
      <c r="C105" s="264" t="s">
        <v>225</v>
      </c>
      <c r="D105" s="225"/>
      <c r="E105" s="226">
        <v>1.51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126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22"/>
      <c r="B106" s="223"/>
      <c r="C106" s="264" t="s">
        <v>226</v>
      </c>
      <c r="D106" s="225"/>
      <c r="E106" s="226">
        <v>0.48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126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22"/>
      <c r="B107" s="223"/>
      <c r="C107" s="264" t="s">
        <v>227</v>
      </c>
      <c r="D107" s="225"/>
      <c r="E107" s="226">
        <v>1.91</v>
      </c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126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22"/>
      <c r="B108" s="223"/>
      <c r="C108" s="265" t="s">
        <v>216</v>
      </c>
      <c r="D108" s="227"/>
      <c r="E108" s="228">
        <v>9.41</v>
      </c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126</v>
      </c>
      <c r="AH108" s="215">
        <v>1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42">
        <v>12</v>
      </c>
      <c r="B109" s="243" t="s">
        <v>228</v>
      </c>
      <c r="C109" s="262" t="s">
        <v>229</v>
      </c>
      <c r="D109" s="244" t="s">
        <v>166</v>
      </c>
      <c r="E109" s="245">
        <v>20.66</v>
      </c>
      <c r="F109" s="246"/>
      <c r="G109" s="247">
        <f>ROUND(E109*F109,2)</f>
        <v>0</v>
      </c>
      <c r="H109" s="246"/>
      <c r="I109" s="247">
        <f>ROUND(E109*H109,2)</f>
        <v>0</v>
      </c>
      <c r="J109" s="246"/>
      <c r="K109" s="247">
        <f>ROUND(E109*J109,2)</f>
        <v>0</v>
      </c>
      <c r="L109" s="247">
        <v>21</v>
      </c>
      <c r="M109" s="247">
        <f>G109*(1+L109/100)</f>
        <v>0</v>
      </c>
      <c r="N109" s="247">
        <v>0</v>
      </c>
      <c r="O109" s="247">
        <f>ROUND(E109*N109,2)</f>
        <v>0</v>
      </c>
      <c r="P109" s="247">
        <v>1.3500000000000001E-3</v>
      </c>
      <c r="Q109" s="247">
        <f>ROUND(E109*P109,2)</f>
        <v>0.03</v>
      </c>
      <c r="R109" s="247" t="s">
        <v>230</v>
      </c>
      <c r="S109" s="247" t="s">
        <v>119</v>
      </c>
      <c r="T109" s="248" t="s">
        <v>120</v>
      </c>
      <c r="U109" s="224">
        <v>9.1999999999999998E-2</v>
      </c>
      <c r="V109" s="224">
        <f>ROUND(E109*U109,2)</f>
        <v>1.9</v>
      </c>
      <c r="W109" s="224"/>
      <c r="X109" s="224" t="s">
        <v>121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122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64" t="s">
        <v>231</v>
      </c>
      <c r="D110" s="225"/>
      <c r="E110" s="226">
        <v>2.19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126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22"/>
      <c r="B111" s="223"/>
      <c r="C111" s="264" t="s">
        <v>232</v>
      </c>
      <c r="D111" s="225"/>
      <c r="E111" s="226">
        <v>3.34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126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22"/>
      <c r="B112" s="223"/>
      <c r="C112" s="264" t="s">
        <v>233</v>
      </c>
      <c r="D112" s="225"/>
      <c r="E112" s="226">
        <v>1.52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126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22"/>
      <c r="B113" s="223"/>
      <c r="C113" s="264" t="s">
        <v>234</v>
      </c>
      <c r="D113" s="225"/>
      <c r="E113" s="226">
        <v>0.6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126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22"/>
      <c r="B114" s="223"/>
      <c r="C114" s="264" t="s">
        <v>235</v>
      </c>
      <c r="D114" s="225"/>
      <c r="E114" s="226">
        <v>2.29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126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22"/>
      <c r="B115" s="223"/>
      <c r="C115" s="264" t="s">
        <v>236</v>
      </c>
      <c r="D115" s="225"/>
      <c r="E115" s="226">
        <v>0.84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126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64" t="s">
        <v>237</v>
      </c>
      <c r="D116" s="225"/>
      <c r="E116" s="226">
        <v>3.72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126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64" t="s">
        <v>238</v>
      </c>
      <c r="D117" s="225"/>
      <c r="E117" s="226">
        <v>1.24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126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22"/>
      <c r="B118" s="223"/>
      <c r="C118" s="264" t="s">
        <v>239</v>
      </c>
      <c r="D118" s="225"/>
      <c r="E118" s="226">
        <v>2.46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126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22"/>
      <c r="B119" s="223"/>
      <c r="C119" s="264" t="s">
        <v>240</v>
      </c>
      <c r="D119" s="225"/>
      <c r="E119" s="226">
        <v>2.46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126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ht="22.5" outlineLevel="1" x14ac:dyDescent="0.2">
      <c r="A120" s="242">
        <v>13</v>
      </c>
      <c r="B120" s="243" t="s">
        <v>241</v>
      </c>
      <c r="C120" s="262" t="s">
        <v>242</v>
      </c>
      <c r="D120" s="244" t="s">
        <v>117</v>
      </c>
      <c r="E120" s="245">
        <v>1</v>
      </c>
      <c r="F120" s="246"/>
      <c r="G120" s="247">
        <f>ROUND(E120*F120,2)</f>
        <v>0</v>
      </c>
      <c r="H120" s="246"/>
      <c r="I120" s="247">
        <f>ROUND(E120*H120,2)</f>
        <v>0</v>
      </c>
      <c r="J120" s="246"/>
      <c r="K120" s="247">
        <f>ROUND(E120*J120,2)</f>
        <v>0</v>
      </c>
      <c r="L120" s="247">
        <v>21</v>
      </c>
      <c r="M120" s="247">
        <f>G120*(1+L120/100)</f>
        <v>0</v>
      </c>
      <c r="N120" s="247">
        <v>0</v>
      </c>
      <c r="O120" s="247">
        <f>ROUND(E120*N120,2)</f>
        <v>0</v>
      </c>
      <c r="P120" s="247">
        <v>1.8E-3</v>
      </c>
      <c r="Q120" s="247">
        <f>ROUND(E120*P120,2)</f>
        <v>0</v>
      </c>
      <c r="R120" s="247" t="s">
        <v>243</v>
      </c>
      <c r="S120" s="247" t="s">
        <v>119</v>
      </c>
      <c r="T120" s="248" t="s">
        <v>120</v>
      </c>
      <c r="U120" s="224">
        <v>0.11</v>
      </c>
      <c r="V120" s="224">
        <f>ROUND(E120*U120,2)</f>
        <v>0.11</v>
      </c>
      <c r="W120" s="224"/>
      <c r="X120" s="224" t="s">
        <v>121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122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64" t="s">
        <v>139</v>
      </c>
      <c r="D121" s="225"/>
      <c r="E121" s="226">
        <v>1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126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ht="22.5" outlineLevel="1" x14ac:dyDescent="0.2">
      <c r="A122" s="242">
        <v>14</v>
      </c>
      <c r="B122" s="243" t="s">
        <v>244</v>
      </c>
      <c r="C122" s="262" t="s">
        <v>245</v>
      </c>
      <c r="D122" s="244" t="s">
        <v>117</v>
      </c>
      <c r="E122" s="245">
        <v>1</v>
      </c>
      <c r="F122" s="246"/>
      <c r="G122" s="247">
        <f>ROUND(E122*F122,2)</f>
        <v>0</v>
      </c>
      <c r="H122" s="246"/>
      <c r="I122" s="247">
        <f>ROUND(E122*H122,2)</f>
        <v>0</v>
      </c>
      <c r="J122" s="246"/>
      <c r="K122" s="247">
        <f>ROUND(E122*J122,2)</f>
        <v>0</v>
      </c>
      <c r="L122" s="247">
        <v>21</v>
      </c>
      <c r="M122" s="247">
        <f>G122*(1+L122/100)</f>
        <v>0</v>
      </c>
      <c r="N122" s="247">
        <v>0</v>
      </c>
      <c r="O122" s="247">
        <f>ROUND(E122*N122,2)</f>
        <v>0</v>
      </c>
      <c r="P122" s="247">
        <v>2.2300000000000002E-3</v>
      </c>
      <c r="Q122" s="247">
        <f>ROUND(E122*P122,2)</f>
        <v>0</v>
      </c>
      <c r="R122" s="247" t="s">
        <v>243</v>
      </c>
      <c r="S122" s="247" t="s">
        <v>119</v>
      </c>
      <c r="T122" s="248" t="s">
        <v>120</v>
      </c>
      <c r="U122" s="224">
        <v>0.15</v>
      </c>
      <c r="V122" s="224">
        <f>ROUND(E122*U122,2)</f>
        <v>0.15</v>
      </c>
      <c r="W122" s="224"/>
      <c r="X122" s="224" t="s">
        <v>121</v>
      </c>
      <c r="Y122" s="215"/>
      <c r="Z122" s="215"/>
      <c r="AA122" s="215"/>
      <c r="AB122" s="215"/>
      <c r="AC122" s="215"/>
      <c r="AD122" s="215"/>
      <c r="AE122" s="215"/>
      <c r="AF122" s="215"/>
      <c r="AG122" s="215" t="s">
        <v>122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22"/>
      <c r="B123" s="223"/>
      <c r="C123" s="264" t="s">
        <v>246</v>
      </c>
      <c r="D123" s="225"/>
      <c r="E123" s="226">
        <v>1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126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42">
        <v>15</v>
      </c>
      <c r="B124" s="243" t="s">
        <v>247</v>
      </c>
      <c r="C124" s="262" t="s">
        <v>248</v>
      </c>
      <c r="D124" s="244" t="s">
        <v>249</v>
      </c>
      <c r="E124" s="245">
        <v>8.9266000000000005</v>
      </c>
      <c r="F124" s="246"/>
      <c r="G124" s="247">
        <f>ROUND(E124*F124,2)</f>
        <v>0</v>
      </c>
      <c r="H124" s="246"/>
      <c r="I124" s="247">
        <f>ROUND(E124*H124,2)</f>
        <v>0</v>
      </c>
      <c r="J124" s="246"/>
      <c r="K124" s="247">
        <f>ROUND(E124*J124,2)</f>
        <v>0</v>
      </c>
      <c r="L124" s="247">
        <v>21</v>
      </c>
      <c r="M124" s="247">
        <f>G124*(1+L124/100)</f>
        <v>0</v>
      </c>
      <c r="N124" s="247">
        <v>0</v>
      </c>
      <c r="O124" s="247">
        <f>ROUND(E124*N124,2)</f>
        <v>0</v>
      </c>
      <c r="P124" s="247">
        <v>5.1999999999999998E-2</v>
      </c>
      <c r="Q124" s="247">
        <f>ROUND(E124*P124,2)</f>
        <v>0.46</v>
      </c>
      <c r="R124" s="247"/>
      <c r="S124" s="247" t="s">
        <v>250</v>
      </c>
      <c r="T124" s="248" t="s">
        <v>120</v>
      </c>
      <c r="U124" s="224">
        <v>0.9</v>
      </c>
      <c r="V124" s="224">
        <f>ROUND(E124*U124,2)</f>
        <v>8.0299999999999994</v>
      </c>
      <c r="W124" s="224"/>
      <c r="X124" s="224" t="s">
        <v>121</v>
      </c>
      <c r="Y124" s="215"/>
      <c r="Z124" s="215"/>
      <c r="AA124" s="215"/>
      <c r="AB124" s="215"/>
      <c r="AC124" s="215"/>
      <c r="AD124" s="215"/>
      <c r="AE124" s="215"/>
      <c r="AF124" s="215"/>
      <c r="AG124" s="215" t="s">
        <v>122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22"/>
      <c r="B125" s="223"/>
      <c r="C125" s="264" t="s">
        <v>251</v>
      </c>
      <c r="D125" s="225"/>
      <c r="E125" s="226">
        <v>1.43</v>
      </c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126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22"/>
      <c r="B126" s="223"/>
      <c r="C126" s="264" t="s">
        <v>252</v>
      </c>
      <c r="D126" s="225"/>
      <c r="E126" s="226">
        <v>2.58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126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64" t="s">
        <v>253</v>
      </c>
      <c r="D127" s="225"/>
      <c r="E127" s="226">
        <v>1.04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126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22"/>
      <c r="B128" s="223"/>
      <c r="C128" s="264" t="s">
        <v>254</v>
      </c>
      <c r="D128" s="225"/>
      <c r="E128" s="226">
        <v>3.87</v>
      </c>
      <c r="F128" s="224"/>
      <c r="G128" s="224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126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42">
        <v>16</v>
      </c>
      <c r="B129" s="243" t="s">
        <v>255</v>
      </c>
      <c r="C129" s="262" t="s">
        <v>256</v>
      </c>
      <c r="D129" s="244" t="s">
        <v>249</v>
      </c>
      <c r="E129" s="245">
        <v>1.4936</v>
      </c>
      <c r="F129" s="246"/>
      <c r="G129" s="247">
        <f>ROUND(E129*F129,2)</f>
        <v>0</v>
      </c>
      <c r="H129" s="246"/>
      <c r="I129" s="247">
        <f>ROUND(E129*H129,2)</f>
        <v>0</v>
      </c>
      <c r="J129" s="246"/>
      <c r="K129" s="247">
        <f>ROUND(E129*J129,2)</f>
        <v>0</v>
      </c>
      <c r="L129" s="247">
        <v>21</v>
      </c>
      <c r="M129" s="247">
        <f>G129*(1+L129/100)</f>
        <v>0</v>
      </c>
      <c r="N129" s="247">
        <v>0</v>
      </c>
      <c r="O129" s="247">
        <f>ROUND(E129*N129,2)</f>
        <v>0</v>
      </c>
      <c r="P129" s="247">
        <v>6.8000000000000005E-2</v>
      </c>
      <c r="Q129" s="247">
        <f>ROUND(E129*P129,2)</f>
        <v>0.1</v>
      </c>
      <c r="R129" s="247"/>
      <c r="S129" s="247" t="s">
        <v>250</v>
      </c>
      <c r="T129" s="248" t="s">
        <v>120</v>
      </c>
      <c r="U129" s="224">
        <v>0.79349999999999998</v>
      </c>
      <c r="V129" s="224">
        <f>ROUND(E129*U129,2)</f>
        <v>1.19</v>
      </c>
      <c r="W129" s="224"/>
      <c r="X129" s="224" t="s">
        <v>121</v>
      </c>
      <c r="Y129" s="215"/>
      <c r="Z129" s="215"/>
      <c r="AA129" s="215"/>
      <c r="AB129" s="215"/>
      <c r="AC129" s="215"/>
      <c r="AD129" s="215"/>
      <c r="AE129" s="215"/>
      <c r="AF129" s="215"/>
      <c r="AG129" s="215" t="s">
        <v>122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22"/>
      <c r="B130" s="223"/>
      <c r="C130" s="264" t="s">
        <v>257</v>
      </c>
      <c r="D130" s="225"/>
      <c r="E130" s="226">
        <v>0.43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126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22"/>
      <c r="B131" s="223"/>
      <c r="C131" s="264" t="s">
        <v>258</v>
      </c>
      <c r="D131" s="225"/>
      <c r="E131" s="226">
        <v>0.51</v>
      </c>
      <c r="F131" s="224"/>
      <c r="G131" s="224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126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22"/>
      <c r="B132" s="223"/>
      <c r="C132" s="264" t="s">
        <v>259</v>
      </c>
      <c r="D132" s="225"/>
      <c r="E132" s="226">
        <v>0.55000000000000004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126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x14ac:dyDescent="0.2">
      <c r="A133" s="236" t="s">
        <v>113</v>
      </c>
      <c r="B133" s="237" t="s">
        <v>56</v>
      </c>
      <c r="C133" s="261" t="s">
        <v>57</v>
      </c>
      <c r="D133" s="238"/>
      <c r="E133" s="239"/>
      <c r="F133" s="240"/>
      <c r="G133" s="240">
        <f>SUMIF(AG134:AG175,"&lt;&gt;NOR",G134:G175)</f>
        <v>0</v>
      </c>
      <c r="H133" s="240"/>
      <c r="I133" s="240">
        <f>SUM(I134:I175)</f>
        <v>0</v>
      </c>
      <c r="J133" s="240"/>
      <c r="K133" s="240">
        <f>SUM(K134:K175)</f>
        <v>0</v>
      </c>
      <c r="L133" s="240"/>
      <c r="M133" s="240">
        <f>SUM(M134:M175)</f>
        <v>0</v>
      </c>
      <c r="N133" s="240"/>
      <c r="O133" s="240">
        <f>SUM(O134:O175)</f>
        <v>1.27</v>
      </c>
      <c r="P133" s="240"/>
      <c r="Q133" s="240">
        <f>SUM(Q134:Q175)</f>
        <v>0</v>
      </c>
      <c r="R133" s="240"/>
      <c r="S133" s="240"/>
      <c r="T133" s="241"/>
      <c r="U133" s="235"/>
      <c r="V133" s="235">
        <f>SUM(V134:V175)</f>
        <v>29.47</v>
      </c>
      <c r="W133" s="235"/>
      <c r="X133" s="235"/>
      <c r="AG133" t="s">
        <v>114</v>
      </c>
    </row>
    <row r="134" spans="1:60" outlineLevel="1" x14ac:dyDescent="0.2">
      <c r="A134" s="242">
        <v>17</v>
      </c>
      <c r="B134" s="243" t="s">
        <v>260</v>
      </c>
      <c r="C134" s="262" t="s">
        <v>261</v>
      </c>
      <c r="D134" s="244" t="s">
        <v>142</v>
      </c>
      <c r="E134" s="245">
        <v>39.443190000000001</v>
      </c>
      <c r="F134" s="246"/>
      <c r="G134" s="247">
        <f>ROUND(E134*F134,2)</f>
        <v>0</v>
      </c>
      <c r="H134" s="246"/>
      <c r="I134" s="247">
        <f>ROUND(E134*H134,2)</f>
        <v>0</v>
      </c>
      <c r="J134" s="246"/>
      <c r="K134" s="247">
        <f>ROUND(E134*J134,2)</f>
        <v>0</v>
      </c>
      <c r="L134" s="247">
        <v>21</v>
      </c>
      <c r="M134" s="247">
        <f>G134*(1+L134/100)</f>
        <v>0</v>
      </c>
      <c r="N134" s="247">
        <v>4.0000000000000003E-5</v>
      </c>
      <c r="O134" s="247">
        <f>ROUND(E134*N134,2)</f>
        <v>0</v>
      </c>
      <c r="P134" s="247">
        <v>0</v>
      </c>
      <c r="Q134" s="247">
        <f>ROUND(E134*P134,2)</f>
        <v>0</v>
      </c>
      <c r="R134" s="247" t="s">
        <v>262</v>
      </c>
      <c r="S134" s="247" t="s">
        <v>119</v>
      </c>
      <c r="T134" s="248" t="s">
        <v>120</v>
      </c>
      <c r="U134" s="224">
        <v>7.8E-2</v>
      </c>
      <c r="V134" s="224">
        <f>ROUND(E134*U134,2)</f>
        <v>3.08</v>
      </c>
      <c r="W134" s="224"/>
      <c r="X134" s="224" t="s">
        <v>121</v>
      </c>
      <c r="Y134" s="215"/>
      <c r="Z134" s="215"/>
      <c r="AA134" s="215"/>
      <c r="AB134" s="215"/>
      <c r="AC134" s="215"/>
      <c r="AD134" s="215"/>
      <c r="AE134" s="215"/>
      <c r="AF134" s="215"/>
      <c r="AG134" s="215" t="s">
        <v>122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ht="22.5" outlineLevel="1" x14ac:dyDescent="0.2">
      <c r="A135" s="222"/>
      <c r="B135" s="223"/>
      <c r="C135" s="263" t="s">
        <v>263</v>
      </c>
      <c r="D135" s="249"/>
      <c r="E135" s="249"/>
      <c r="F135" s="249"/>
      <c r="G135" s="249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124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50" t="str">
        <f>C135</f>
        <v>které se zřizují před úpravami povrchu, a obalení osazených dveřních zárubní před znečištěním při úpravách povrchu nástřikem plastických maltovin včetně pozdějšího odkrytí,</v>
      </c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22"/>
      <c r="B136" s="223"/>
      <c r="C136" s="264" t="s">
        <v>264</v>
      </c>
      <c r="D136" s="225"/>
      <c r="E136" s="226">
        <v>4.1399999999999997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126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22"/>
      <c r="B137" s="223"/>
      <c r="C137" s="264" t="s">
        <v>265</v>
      </c>
      <c r="D137" s="225"/>
      <c r="E137" s="226">
        <v>6.28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126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22"/>
      <c r="B138" s="223"/>
      <c r="C138" s="264" t="s">
        <v>266</v>
      </c>
      <c r="D138" s="225"/>
      <c r="E138" s="226">
        <v>4.92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126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22"/>
      <c r="B139" s="223"/>
      <c r="C139" s="264" t="s">
        <v>267</v>
      </c>
      <c r="D139" s="225"/>
      <c r="E139" s="226">
        <v>3.87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126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22"/>
      <c r="B140" s="223"/>
      <c r="C140" s="264" t="s">
        <v>268</v>
      </c>
      <c r="D140" s="225"/>
      <c r="E140" s="226">
        <v>1.75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126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22"/>
      <c r="B141" s="223"/>
      <c r="C141" s="264" t="s">
        <v>269</v>
      </c>
      <c r="D141" s="225"/>
      <c r="E141" s="226">
        <v>0.68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126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64" t="s">
        <v>270</v>
      </c>
      <c r="D142" s="225"/>
      <c r="E142" s="226">
        <v>3.98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126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22"/>
      <c r="B143" s="223"/>
      <c r="C143" s="264" t="s">
        <v>271</v>
      </c>
      <c r="D143" s="225"/>
      <c r="E143" s="226">
        <v>1.03</v>
      </c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126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22"/>
      <c r="B144" s="223"/>
      <c r="C144" s="264" t="s">
        <v>272</v>
      </c>
      <c r="D144" s="225"/>
      <c r="E144" s="226">
        <v>4.91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24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126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22"/>
      <c r="B145" s="223"/>
      <c r="C145" s="264" t="s">
        <v>273</v>
      </c>
      <c r="D145" s="225"/>
      <c r="E145" s="226">
        <v>1.28</v>
      </c>
      <c r="F145" s="224"/>
      <c r="G145" s="224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126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22"/>
      <c r="B146" s="223"/>
      <c r="C146" s="264" t="s">
        <v>274</v>
      </c>
      <c r="D146" s="225"/>
      <c r="E146" s="226">
        <v>5</v>
      </c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15"/>
      <c r="Z146" s="215"/>
      <c r="AA146" s="215"/>
      <c r="AB146" s="215"/>
      <c r="AC146" s="215"/>
      <c r="AD146" s="215"/>
      <c r="AE146" s="215"/>
      <c r="AF146" s="215"/>
      <c r="AG146" s="215" t="s">
        <v>126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22"/>
      <c r="B147" s="223"/>
      <c r="C147" s="264" t="s">
        <v>275</v>
      </c>
      <c r="D147" s="225"/>
      <c r="E147" s="226">
        <v>1.59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126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42">
        <v>18</v>
      </c>
      <c r="B148" s="243" t="s">
        <v>276</v>
      </c>
      <c r="C148" s="262" t="s">
        <v>277</v>
      </c>
      <c r="D148" s="244" t="s">
        <v>142</v>
      </c>
      <c r="E148" s="245">
        <v>7.4821999999999997</v>
      </c>
      <c r="F148" s="246"/>
      <c r="G148" s="247">
        <f>ROUND(E148*F148,2)</f>
        <v>0</v>
      </c>
      <c r="H148" s="246"/>
      <c r="I148" s="247">
        <f>ROUND(E148*H148,2)</f>
        <v>0</v>
      </c>
      <c r="J148" s="246"/>
      <c r="K148" s="247">
        <f>ROUND(E148*J148,2)</f>
        <v>0</v>
      </c>
      <c r="L148" s="247">
        <v>21</v>
      </c>
      <c r="M148" s="247">
        <f>G148*(1+L148/100)</f>
        <v>0</v>
      </c>
      <c r="N148" s="247">
        <v>5.3839999999999999E-2</v>
      </c>
      <c r="O148" s="247">
        <f>ROUND(E148*N148,2)</f>
        <v>0.4</v>
      </c>
      <c r="P148" s="247">
        <v>0</v>
      </c>
      <c r="Q148" s="247">
        <f>ROUND(E148*P148,2)</f>
        <v>0</v>
      </c>
      <c r="R148" s="247" t="s">
        <v>262</v>
      </c>
      <c r="S148" s="247" t="s">
        <v>119</v>
      </c>
      <c r="T148" s="248" t="s">
        <v>120</v>
      </c>
      <c r="U148" s="224">
        <v>0.98899999999999999</v>
      </c>
      <c r="V148" s="224">
        <f>ROUND(E148*U148,2)</f>
        <v>7.4</v>
      </c>
      <c r="W148" s="224"/>
      <c r="X148" s="224" t="s">
        <v>121</v>
      </c>
      <c r="Y148" s="215"/>
      <c r="Z148" s="215"/>
      <c r="AA148" s="215"/>
      <c r="AB148" s="215"/>
      <c r="AC148" s="215"/>
      <c r="AD148" s="215"/>
      <c r="AE148" s="215"/>
      <c r="AF148" s="215"/>
      <c r="AG148" s="215" t="s">
        <v>122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22"/>
      <c r="B149" s="223"/>
      <c r="C149" s="263" t="s">
        <v>278</v>
      </c>
      <c r="D149" s="249"/>
      <c r="E149" s="249"/>
      <c r="F149" s="249"/>
      <c r="G149" s="249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24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124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22"/>
      <c r="B150" s="223"/>
      <c r="C150" s="264" t="s">
        <v>279</v>
      </c>
      <c r="D150" s="225"/>
      <c r="E150" s="226"/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126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22"/>
      <c r="B151" s="223"/>
      <c r="C151" s="264" t="s">
        <v>178</v>
      </c>
      <c r="D151" s="225"/>
      <c r="E151" s="226">
        <v>0.39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5"/>
      <c r="Z151" s="215"/>
      <c r="AA151" s="215"/>
      <c r="AB151" s="215"/>
      <c r="AC151" s="215"/>
      <c r="AD151" s="215"/>
      <c r="AE151" s="215"/>
      <c r="AF151" s="215"/>
      <c r="AG151" s="215" t="s">
        <v>126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22"/>
      <c r="B152" s="223"/>
      <c r="C152" s="264" t="s">
        <v>179</v>
      </c>
      <c r="D152" s="225"/>
      <c r="E152" s="226">
        <v>0.6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24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126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22"/>
      <c r="B153" s="223"/>
      <c r="C153" s="264" t="s">
        <v>180</v>
      </c>
      <c r="D153" s="225"/>
      <c r="E153" s="226">
        <v>0.61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126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">
      <c r="A154" s="222"/>
      <c r="B154" s="223"/>
      <c r="C154" s="264" t="s">
        <v>181</v>
      </c>
      <c r="D154" s="225"/>
      <c r="E154" s="226">
        <v>0.24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15"/>
      <c r="Z154" s="215"/>
      <c r="AA154" s="215"/>
      <c r="AB154" s="215"/>
      <c r="AC154" s="215"/>
      <c r="AD154" s="215"/>
      <c r="AE154" s="215"/>
      <c r="AF154" s="215"/>
      <c r="AG154" s="215" t="s">
        <v>126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22"/>
      <c r="B155" s="223"/>
      <c r="C155" s="264" t="s">
        <v>182</v>
      </c>
      <c r="D155" s="225"/>
      <c r="E155" s="226">
        <v>0.69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126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22"/>
      <c r="B156" s="223"/>
      <c r="C156" s="264" t="s">
        <v>183</v>
      </c>
      <c r="D156" s="225"/>
      <c r="E156" s="226">
        <v>0.45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24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126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22"/>
      <c r="B157" s="223"/>
      <c r="C157" s="264" t="s">
        <v>184</v>
      </c>
      <c r="D157" s="225"/>
      <c r="E157" s="226">
        <v>2.23</v>
      </c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126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22"/>
      <c r="B158" s="223"/>
      <c r="C158" s="264" t="s">
        <v>185</v>
      </c>
      <c r="D158" s="225"/>
      <c r="E158" s="226">
        <v>0.74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126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22"/>
      <c r="B159" s="223"/>
      <c r="C159" s="264" t="s">
        <v>186</v>
      </c>
      <c r="D159" s="225"/>
      <c r="E159" s="226">
        <v>0.64</v>
      </c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126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22"/>
      <c r="B160" s="223"/>
      <c r="C160" s="264" t="s">
        <v>187</v>
      </c>
      <c r="D160" s="225"/>
      <c r="E160" s="226">
        <v>0.64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126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22"/>
      <c r="B161" s="223"/>
      <c r="C161" s="264" t="s">
        <v>188</v>
      </c>
      <c r="D161" s="225"/>
      <c r="E161" s="226">
        <v>0.24</v>
      </c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126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">
      <c r="A162" s="242">
        <v>19</v>
      </c>
      <c r="B162" s="243" t="s">
        <v>280</v>
      </c>
      <c r="C162" s="262" t="s">
        <v>281</v>
      </c>
      <c r="D162" s="244" t="s">
        <v>142</v>
      </c>
      <c r="E162" s="245">
        <v>16.130600000000001</v>
      </c>
      <c r="F162" s="246"/>
      <c r="G162" s="247">
        <f>ROUND(E162*F162,2)</f>
        <v>0</v>
      </c>
      <c r="H162" s="246"/>
      <c r="I162" s="247">
        <f>ROUND(E162*H162,2)</f>
        <v>0</v>
      </c>
      <c r="J162" s="246"/>
      <c r="K162" s="247">
        <f>ROUND(E162*J162,2)</f>
        <v>0</v>
      </c>
      <c r="L162" s="247">
        <v>21</v>
      </c>
      <c r="M162" s="247">
        <f>G162*(1+L162/100)</f>
        <v>0</v>
      </c>
      <c r="N162" s="247">
        <v>5.3690000000000002E-2</v>
      </c>
      <c r="O162" s="247">
        <f>ROUND(E162*N162,2)</f>
        <v>0.87</v>
      </c>
      <c r="P162" s="247">
        <v>0</v>
      </c>
      <c r="Q162" s="247">
        <f>ROUND(E162*P162,2)</f>
        <v>0</v>
      </c>
      <c r="R162" s="247" t="s">
        <v>282</v>
      </c>
      <c r="S162" s="247" t="s">
        <v>119</v>
      </c>
      <c r="T162" s="248" t="s">
        <v>120</v>
      </c>
      <c r="U162" s="224">
        <v>1.17717</v>
      </c>
      <c r="V162" s="224">
        <f>ROUND(E162*U162,2)</f>
        <v>18.989999999999998</v>
      </c>
      <c r="W162" s="224"/>
      <c r="X162" s="224" t="s">
        <v>121</v>
      </c>
      <c r="Y162" s="215"/>
      <c r="Z162" s="215"/>
      <c r="AA162" s="215"/>
      <c r="AB162" s="215"/>
      <c r="AC162" s="215"/>
      <c r="AD162" s="215"/>
      <c r="AE162" s="215"/>
      <c r="AF162" s="215"/>
      <c r="AG162" s="215" t="s">
        <v>122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22"/>
      <c r="B163" s="223"/>
      <c r="C163" s="263" t="s">
        <v>283</v>
      </c>
      <c r="D163" s="249"/>
      <c r="E163" s="249"/>
      <c r="F163" s="249"/>
      <c r="G163" s="249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124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50" t="str">
        <f>C163</f>
        <v>okenního nebo dveřního, z pomocného pracovního lešení o výšce podlahy do 1900 mm a pro zatížení do 1,5 kPa,</v>
      </c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">
      <c r="A164" s="222"/>
      <c r="B164" s="223"/>
      <c r="C164" s="264" t="s">
        <v>284</v>
      </c>
      <c r="D164" s="225"/>
      <c r="E164" s="226"/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15"/>
      <c r="Z164" s="215"/>
      <c r="AA164" s="215"/>
      <c r="AB164" s="215"/>
      <c r="AC164" s="215"/>
      <c r="AD164" s="215"/>
      <c r="AE164" s="215"/>
      <c r="AF164" s="215"/>
      <c r="AG164" s="215" t="s">
        <v>126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22"/>
      <c r="B165" s="223"/>
      <c r="C165" s="264" t="s">
        <v>192</v>
      </c>
      <c r="D165" s="225"/>
      <c r="E165" s="226">
        <v>0.69</v>
      </c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126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22"/>
      <c r="B166" s="223"/>
      <c r="C166" s="264" t="s">
        <v>193</v>
      </c>
      <c r="D166" s="225"/>
      <c r="E166" s="226">
        <v>1.39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126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22"/>
      <c r="B167" s="223"/>
      <c r="C167" s="264" t="s">
        <v>194</v>
      </c>
      <c r="D167" s="225"/>
      <c r="E167" s="226">
        <v>1.95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15"/>
      <c r="Z167" s="215"/>
      <c r="AA167" s="215"/>
      <c r="AB167" s="215"/>
      <c r="AC167" s="215"/>
      <c r="AD167" s="215"/>
      <c r="AE167" s="215"/>
      <c r="AF167" s="215"/>
      <c r="AG167" s="215" t="s">
        <v>126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22"/>
      <c r="B168" s="223"/>
      <c r="C168" s="264" t="s">
        <v>195</v>
      </c>
      <c r="D168" s="225"/>
      <c r="E168" s="226">
        <v>0.97</v>
      </c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24"/>
      <c r="Y168" s="215"/>
      <c r="Z168" s="215"/>
      <c r="AA168" s="215"/>
      <c r="AB168" s="215"/>
      <c r="AC168" s="215"/>
      <c r="AD168" s="215"/>
      <c r="AE168" s="215"/>
      <c r="AF168" s="215"/>
      <c r="AG168" s="215" t="s">
        <v>126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22"/>
      <c r="B169" s="223"/>
      <c r="C169" s="264" t="s">
        <v>196</v>
      </c>
      <c r="D169" s="225"/>
      <c r="E169" s="226">
        <v>1.06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126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22"/>
      <c r="B170" s="223"/>
      <c r="C170" s="264" t="s">
        <v>197</v>
      </c>
      <c r="D170" s="225"/>
      <c r="E170" s="226">
        <v>1.39</v>
      </c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126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22"/>
      <c r="B171" s="223"/>
      <c r="C171" s="264" t="s">
        <v>198</v>
      </c>
      <c r="D171" s="225"/>
      <c r="E171" s="226">
        <v>3.24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15"/>
      <c r="Z171" s="215"/>
      <c r="AA171" s="215"/>
      <c r="AB171" s="215"/>
      <c r="AC171" s="215"/>
      <c r="AD171" s="215"/>
      <c r="AE171" s="215"/>
      <c r="AF171" s="215"/>
      <c r="AG171" s="215" t="s">
        <v>126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22"/>
      <c r="B172" s="223"/>
      <c r="C172" s="264" t="s">
        <v>199</v>
      </c>
      <c r="D172" s="225"/>
      <c r="E172" s="226">
        <v>1.28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126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">
      <c r="A173" s="222"/>
      <c r="B173" s="223"/>
      <c r="C173" s="264" t="s">
        <v>200</v>
      </c>
      <c r="D173" s="225"/>
      <c r="E173" s="226">
        <v>2.1800000000000002</v>
      </c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126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22"/>
      <c r="B174" s="223"/>
      <c r="C174" s="264" t="s">
        <v>201</v>
      </c>
      <c r="D174" s="225"/>
      <c r="E174" s="226">
        <v>0.7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126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">
      <c r="A175" s="222"/>
      <c r="B175" s="223"/>
      <c r="C175" s="264" t="s">
        <v>202</v>
      </c>
      <c r="D175" s="225"/>
      <c r="E175" s="226">
        <v>1.27</v>
      </c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24"/>
      <c r="Y175" s="215"/>
      <c r="Z175" s="215"/>
      <c r="AA175" s="215"/>
      <c r="AB175" s="215"/>
      <c r="AC175" s="215"/>
      <c r="AD175" s="215"/>
      <c r="AE175" s="215"/>
      <c r="AF175" s="215"/>
      <c r="AG175" s="215" t="s">
        <v>126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x14ac:dyDescent="0.2">
      <c r="A176" s="236" t="s">
        <v>113</v>
      </c>
      <c r="B176" s="237" t="s">
        <v>58</v>
      </c>
      <c r="C176" s="261" t="s">
        <v>59</v>
      </c>
      <c r="D176" s="238"/>
      <c r="E176" s="239"/>
      <c r="F176" s="240"/>
      <c r="G176" s="240">
        <f>SUMIF(AG177:AG273,"&lt;&gt;NOR",G177:G273)</f>
        <v>0</v>
      </c>
      <c r="H176" s="240"/>
      <c r="I176" s="240">
        <f>SUM(I177:I273)</f>
        <v>0</v>
      </c>
      <c r="J176" s="240"/>
      <c r="K176" s="240">
        <f>SUM(K177:K273)</f>
        <v>0</v>
      </c>
      <c r="L176" s="240"/>
      <c r="M176" s="240">
        <f>SUM(M177:M273)</f>
        <v>0</v>
      </c>
      <c r="N176" s="240"/>
      <c r="O176" s="240">
        <f>SUM(O177:O273)</f>
        <v>0.69</v>
      </c>
      <c r="P176" s="240"/>
      <c r="Q176" s="240">
        <f>SUM(Q177:Q273)</f>
        <v>0</v>
      </c>
      <c r="R176" s="240"/>
      <c r="S176" s="240"/>
      <c r="T176" s="241"/>
      <c r="U176" s="235"/>
      <c r="V176" s="235">
        <f>SUM(V177:V273)</f>
        <v>34.870000000000005</v>
      </c>
      <c r="W176" s="235"/>
      <c r="X176" s="235"/>
      <c r="AG176" t="s">
        <v>114</v>
      </c>
    </row>
    <row r="177" spans="1:60" outlineLevel="1" x14ac:dyDescent="0.2">
      <c r="A177" s="242">
        <v>20</v>
      </c>
      <c r="B177" s="243" t="s">
        <v>285</v>
      </c>
      <c r="C177" s="262" t="s">
        <v>286</v>
      </c>
      <c r="D177" s="244" t="s">
        <v>142</v>
      </c>
      <c r="E177" s="245">
        <v>39.443190000000001</v>
      </c>
      <c r="F177" s="246"/>
      <c r="G177" s="247">
        <f>ROUND(E177*F177,2)</f>
        <v>0</v>
      </c>
      <c r="H177" s="246"/>
      <c r="I177" s="247">
        <f>ROUND(E177*H177,2)</f>
        <v>0</v>
      </c>
      <c r="J177" s="246"/>
      <c r="K177" s="247">
        <f>ROUND(E177*J177,2)</f>
        <v>0</v>
      </c>
      <c r="L177" s="247">
        <v>21</v>
      </c>
      <c r="M177" s="247">
        <f>G177*(1+L177/100)</f>
        <v>0</v>
      </c>
      <c r="N177" s="247">
        <v>4.0000000000000003E-5</v>
      </c>
      <c r="O177" s="247">
        <f>ROUND(E177*N177,2)</f>
        <v>0</v>
      </c>
      <c r="P177" s="247">
        <v>0</v>
      </c>
      <c r="Q177" s="247">
        <f>ROUND(E177*P177,2)</f>
        <v>0</v>
      </c>
      <c r="R177" s="247" t="s">
        <v>262</v>
      </c>
      <c r="S177" s="247" t="s">
        <v>119</v>
      </c>
      <c r="T177" s="248" t="s">
        <v>120</v>
      </c>
      <c r="U177" s="224">
        <v>7.8E-2</v>
      </c>
      <c r="V177" s="224">
        <f>ROUND(E177*U177,2)</f>
        <v>3.08</v>
      </c>
      <c r="W177" s="224"/>
      <c r="X177" s="224" t="s">
        <v>121</v>
      </c>
      <c r="Y177" s="215"/>
      <c r="Z177" s="215"/>
      <c r="AA177" s="215"/>
      <c r="AB177" s="215"/>
      <c r="AC177" s="215"/>
      <c r="AD177" s="215"/>
      <c r="AE177" s="215"/>
      <c r="AF177" s="215"/>
      <c r="AG177" s="215" t="s">
        <v>122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ht="22.5" outlineLevel="1" x14ac:dyDescent="0.2">
      <c r="A178" s="222"/>
      <c r="B178" s="223"/>
      <c r="C178" s="263" t="s">
        <v>287</v>
      </c>
      <c r="D178" s="249"/>
      <c r="E178" s="249"/>
      <c r="F178" s="249"/>
      <c r="G178" s="249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24"/>
      <c r="Y178" s="215"/>
      <c r="Z178" s="215"/>
      <c r="AA178" s="215"/>
      <c r="AB178" s="215"/>
      <c r="AC178" s="215"/>
      <c r="AD178" s="215"/>
      <c r="AE178" s="215"/>
      <c r="AF178" s="215"/>
      <c r="AG178" s="215" t="s">
        <v>124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50" t="str">
        <f>C178</f>
        <v>s rámy a zárubněmi, zábradlí, předmětů oplechování apod., které se zřizují ještě před úpravami povrchu, před jejich znečištěním při úpravách povrchu nástřikem plastických (lepivých) maltovin</v>
      </c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22"/>
      <c r="B179" s="223"/>
      <c r="C179" s="264" t="s">
        <v>264</v>
      </c>
      <c r="D179" s="225"/>
      <c r="E179" s="226">
        <v>4.1399999999999997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126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22"/>
      <c r="B180" s="223"/>
      <c r="C180" s="264" t="s">
        <v>265</v>
      </c>
      <c r="D180" s="225"/>
      <c r="E180" s="226">
        <v>6.28</v>
      </c>
      <c r="F180" s="224"/>
      <c r="G180" s="224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24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126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">
      <c r="A181" s="222"/>
      <c r="B181" s="223"/>
      <c r="C181" s="264" t="s">
        <v>266</v>
      </c>
      <c r="D181" s="225"/>
      <c r="E181" s="226">
        <v>4.92</v>
      </c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24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126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22"/>
      <c r="B182" s="223"/>
      <c r="C182" s="264" t="s">
        <v>267</v>
      </c>
      <c r="D182" s="225"/>
      <c r="E182" s="226">
        <v>3.87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126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">
      <c r="A183" s="222"/>
      <c r="B183" s="223"/>
      <c r="C183" s="264" t="s">
        <v>268</v>
      </c>
      <c r="D183" s="225"/>
      <c r="E183" s="226">
        <v>1.75</v>
      </c>
      <c r="F183" s="224"/>
      <c r="G183" s="224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24"/>
      <c r="Y183" s="215"/>
      <c r="Z183" s="215"/>
      <c r="AA183" s="215"/>
      <c r="AB183" s="215"/>
      <c r="AC183" s="215"/>
      <c r="AD183" s="215"/>
      <c r="AE183" s="215"/>
      <c r="AF183" s="215"/>
      <c r="AG183" s="215" t="s">
        <v>126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">
      <c r="A184" s="222"/>
      <c r="B184" s="223"/>
      <c r="C184" s="264" t="s">
        <v>269</v>
      </c>
      <c r="D184" s="225"/>
      <c r="E184" s="226">
        <v>0.68</v>
      </c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24"/>
      <c r="Y184" s="215"/>
      <c r="Z184" s="215"/>
      <c r="AA184" s="215"/>
      <c r="AB184" s="215"/>
      <c r="AC184" s="215"/>
      <c r="AD184" s="215"/>
      <c r="AE184" s="215"/>
      <c r="AF184" s="215"/>
      <c r="AG184" s="215" t="s">
        <v>126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">
      <c r="A185" s="222"/>
      <c r="B185" s="223"/>
      <c r="C185" s="264" t="s">
        <v>270</v>
      </c>
      <c r="D185" s="225"/>
      <c r="E185" s="226">
        <v>3.98</v>
      </c>
      <c r="F185" s="224"/>
      <c r="G185" s="224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24"/>
      <c r="Y185" s="215"/>
      <c r="Z185" s="215"/>
      <c r="AA185" s="215"/>
      <c r="AB185" s="215"/>
      <c r="AC185" s="215"/>
      <c r="AD185" s="215"/>
      <c r="AE185" s="215"/>
      <c r="AF185" s="215"/>
      <c r="AG185" s="215" t="s">
        <v>126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22"/>
      <c r="B186" s="223"/>
      <c r="C186" s="264" t="s">
        <v>271</v>
      </c>
      <c r="D186" s="225"/>
      <c r="E186" s="226">
        <v>1.03</v>
      </c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24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126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">
      <c r="A187" s="222"/>
      <c r="B187" s="223"/>
      <c r="C187" s="264" t="s">
        <v>272</v>
      </c>
      <c r="D187" s="225"/>
      <c r="E187" s="226">
        <v>4.91</v>
      </c>
      <c r="F187" s="224"/>
      <c r="G187" s="224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24"/>
      <c r="Y187" s="215"/>
      <c r="Z187" s="215"/>
      <c r="AA187" s="215"/>
      <c r="AB187" s="215"/>
      <c r="AC187" s="215"/>
      <c r="AD187" s="215"/>
      <c r="AE187" s="215"/>
      <c r="AF187" s="215"/>
      <c r="AG187" s="215" t="s">
        <v>126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">
      <c r="A188" s="222"/>
      <c r="B188" s="223"/>
      <c r="C188" s="264" t="s">
        <v>273</v>
      </c>
      <c r="D188" s="225"/>
      <c r="E188" s="226">
        <v>1.28</v>
      </c>
      <c r="F188" s="224"/>
      <c r="G188" s="224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24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126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">
      <c r="A189" s="222"/>
      <c r="B189" s="223"/>
      <c r="C189" s="264" t="s">
        <v>274</v>
      </c>
      <c r="D189" s="225"/>
      <c r="E189" s="226">
        <v>5</v>
      </c>
      <c r="F189" s="224"/>
      <c r="G189" s="22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126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">
      <c r="A190" s="222"/>
      <c r="B190" s="223"/>
      <c r="C190" s="264" t="s">
        <v>275</v>
      </c>
      <c r="D190" s="225"/>
      <c r="E190" s="226">
        <v>1.59</v>
      </c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24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126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">
      <c r="A191" s="242">
        <v>21</v>
      </c>
      <c r="B191" s="243" t="s">
        <v>288</v>
      </c>
      <c r="C191" s="262" t="s">
        <v>289</v>
      </c>
      <c r="D191" s="244" t="s">
        <v>142</v>
      </c>
      <c r="E191" s="245">
        <v>3.5352000000000001</v>
      </c>
      <c r="F191" s="246"/>
      <c r="G191" s="247">
        <f>ROUND(E191*F191,2)</f>
        <v>0</v>
      </c>
      <c r="H191" s="246"/>
      <c r="I191" s="247">
        <f>ROUND(E191*H191,2)</f>
        <v>0</v>
      </c>
      <c r="J191" s="246"/>
      <c r="K191" s="247">
        <f>ROUND(E191*J191,2)</f>
        <v>0</v>
      </c>
      <c r="L191" s="247">
        <v>21</v>
      </c>
      <c r="M191" s="247">
        <f>G191*(1+L191/100)</f>
        <v>0</v>
      </c>
      <c r="N191" s="247">
        <v>5.2999999999999998E-4</v>
      </c>
      <c r="O191" s="247">
        <f>ROUND(E191*N191,2)</f>
        <v>0</v>
      </c>
      <c r="P191" s="247">
        <v>0</v>
      </c>
      <c r="Q191" s="247">
        <f>ROUND(E191*P191,2)</f>
        <v>0</v>
      </c>
      <c r="R191" s="247" t="s">
        <v>262</v>
      </c>
      <c r="S191" s="247" t="s">
        <v>119</v>
      </c>
      <c r="T191" s="248" t="s">
        <v>120</v>
      </c>
      <c r="U191" s="224">
        <v>0.24</v>
      </c>
      <c r="V191" s="224">
        <f>ROUND(E191*U191,2)</f>
        <v>0.85</v>
      </c>
      <c r="W191" s="224"/>
      <c r="X191" s="224" t="s">
        <v>121</v>
      </c>
      <c r="Y191" s="215"/>
      <c r="Z191" s="215"/>
      <c r="AA191" s="215"/>
      <c r="AB191" s="215"/>
      <c r="AC191" s="215"/>
      <c r="AD191" s="215"/>
      <c r="AE191" s="215"/>
      <c r="AF191" s="215"/>
      <c r="AG191" s="215" t="s">
        <v>122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">
      <c r="A192" s="222"/>
      <c r="B192" s="223"/>
      <c r="C192" s="264" t="s">
        <v>290</v>
      </c>
      <c r="D192" s="225"/>
      <c r="E192" s="226"/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126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22"/>
      <c r="B193" s="223"/>
      <c r="C193" s="264" t="s">
        <v>205</v>
      </c>
      <c r="D193" s="225"/>
      <c r="E193" s="226">
        <v>0.36</v>
      </c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24"/>
      <c r="Y193" s="215"/>
      <c r="Z193" s="215"/>
      <c r="AA193" s="215"/>
      <c r="AB193" s="215"/>
      <c r="AC193" s="215"/>
      <c r="AD193" s="215"/>
      <c r="AE193" s="215"/>
      <c r="AF193" s="215"/>
      <c r="AG193" s="215" t="s">
        <v>126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">
      <c r="A194" s="222"/>
      <c r="B194" s="223"/>
      <c r="C194" s="264" t="s">
        <v>206</v>
      </c>
      <c r="D194" s="225"/>
      <c r="E194" s="226">
        <v>0.55000000000000004</v>
      </c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126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22"/>
      <c r="B195" s="223"/>
      <c r="C195" s="264" t="s">
        <v>207</v>
      </c>
      <c r="D195" s="225"/>
      <c r="E195" s="226">
        <v>0.21</v>
      </c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24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126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">
      <c r="A196" s="222"/>
      <c r="B196" s="223"/>
      <c r="C196" s="264" t="s">
        <v>208</v>
      </c>
      <c r="D196" s="225"/>
      <c r="E196" s="226">
        <v>0.08</v>
      </c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24"/>
      <c r="Y196" s="215"/>
      <c r="Z196" s="215"/>
      <c r="AA196" s="215"/>
      <c r="AB196" s="215"/>
      <c r="AC196" s="215"/>
      <c r="AD196" s="215"/>
      <c r="AE196" s="215"/>
      <c r="AF196" s="215"/>
      <c r="AG196" s="215" t="s">
        <v>126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22"/>
      <c r="B197" s="223"/>
      <c r="C197" s="264" t="s">
        <v>209</v>
      </c>
      <c r="D197" s="225"/>
      <c r="E197" s="226">
        <v>0.36</v>
      </c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126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22"/>
      <c r="B198" s="223"/>
      <c r="C198" s="264" t="s">
        <v>210</v>
      </c>
      <c r="D198" s="225"/>
      <c r="E198" s="226">
        <v>0.13</v>
      </c>
      <c r="F198" s="224"/>
      <c r="G198" s="224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24"/>
      <c r="Y198" s="215"/>
      <c r="Z198" s="215"/>
      <c r="AA198" s="215"/>
      <c r="AB198" s="215"/>
      <c r="AC198" s="215"/>
      <c r="AD198" s="215"/>
      <c r="AE198" s="215"/>
      <c r="AF198" s="215"/>
      <c r="AG198" s="215" t="s">
        <v>126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22"/>
      <c r="B199" s="223"/>
      <c r="C199" s="264" t="s">
        <v>211</v>
      </c>
      <c r="D199" s="225"/>
      <c r="E199" s="226">
        <v>0.55000000000000004</v>
      </c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24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126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22"/>
      <c r="B200" s="223"/>
      <c r="C200" s="264" t="s">
        <v>212</v>
      </c>
      <c r="D200" s="225"/>
      <c r="E200" s="226">
        <v>0.18</v>
      </c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126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22"/>
      <c r="B201" s="223"/>
      <c r="C201" s="264" t="s">
        <v>213</v>
      </c>
      <c r="D201" s="225"/>
      <c r="E201" s="226">
        <v>0.38</v>
      </c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126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22"/>
      <c r="B202" s="223"/>
      <c r="C202" s="264" t="s">
        <v>214</v>
      </c>
      <c r="D202" s="225"/>
      <c r="E202" s="226">
        <v>0.38</v>
      </c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24"/>
      <c r="Y202" s="215"/>
      <c r="Z202" s="215"/>
      <c r="AA202" s="215"/>
      <c r="AB202" s="215"/>
      <c r="AC202" s="215"/>
      <c r="AD202" s="215"/>
      <c r="AE202" s="215"/>
      <c r="AF202" s="215"/>
      <c r="AG202" s="215" t="s">
        <v>126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22"/>
      <c r="B203" s="223"/>
      <c r="C203" s="264" t="s">
        <v>215</v>
      </c>
      <c r="D203" s="225"/>
      <c r="E203" s="226">
        <v>0.36</v>
      </c>
      <c r="F203" s="224"/>
      <c r="G203" s="224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24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126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22"/>
      <c r="B204" s="223"/>
      <c r="C204" s="265" t="s">
        <v>216</v>
      </c>
      <c r="D204" s="227"/>
      <c r="E204" s="228">
        <v>3.54</v>
      </c>
      <c r="F204" s="224"/>
      <c r="G204" s="224"/>
      <c r="H204" s="224"/>
      <c r="I204" s="224"/>
      <c r="J204" s="224"/>
      <c r="K204" s="224"/>
      <c r="L204" s="224"/>
      <c r="M204" s="224"/>
      <c r="N204" s="224"/>
      <c r="O204" s="224"/>
      <c r="P204" s="224"/>
      <c r="Q204" s="224"/>
      <c r="R204" s="224"/>
      <c r="S204" s="224"/>
      <c r="T204" s="224"/>
      <c r="U204" s="224"/>
      <c r="V204" s="224"/>
      <c r="W204" s="224"/>
      <c r="X204" s="224"/>
      <c r="Y204" s="215"/>
      <c r="Z204" s="215"/>
      <c r="AA204" s="215"/>
      <c r="AB204" s="215"/>
      <c r="AC204" s="215"/>
      <c r="AD204" s="215"/>
      <c r="AE204" s="215"/>
      <c r="AF204" s="215"/>
      <c r="AG204" s="215" t="s">
        <v>126</v>
      </c>
      <c r="AH204" s="215">
        <v>1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22"/>
      <c r="B205" s="223"/>
      <c r="C205" s="265" t="s">
        <v>216</v>
      </c>
      <c r="D205" s="227"/>
      <c r="E205" s="228"/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126</v>
      </c>
      <c r="AH205" s="215">
        <v>1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42">
        <v>22</v>
      </c>
      <c r="B206" s="243" t="s">
        <v>291</v>
      </c>
      <c r="C206" s="262" t="s">
        <v>292</v>
      </c>
      <c r="D206" s="244" t="s">
        <v>142</v>
      </c>
      <c r="E206" s="245">
        <v>3.5352000000000001</v>
      </c>
      <c r="F206" s="246"/>
      <c r="G206" s="247">
        <f>ROUND(E206*F206,2)</f>
        <v>0</v>
      </c>
      <c r="H206" s="246"/>
      <c r="I206" s="247">
        <f>ROUND(E206*H206,2)</f>
        <v>0</v>
      </c>
      <c r="J206" s="246"/>
      <c r="K206" s="247">
        <f>ROUND(E206*J206,2)</f>
        <v>0</v>
      </c>
      <c r="L206" s="247">
        <v>21</v>
      </c>
      <c r="M206" s="247">
        <f>G206*(1+L206/100)</f>
        <v>0</v>
      </c>
      <c r="N206" s="247">
        <v>5.4809999999999998E-2</v>
      </c>
      <c r="O206" s="247">
        <f>ROUND(E206*N206,2)</f>
        <v>0.19</v>
      </c>
      <c r="P206" s="247">
        <v>0</v>
      </c>
      <c r="Q206" s="247">
        <f>ROUND(E206*P206,2)</f>
        <v>0</v>
      </c>
      <c r="R206" s="247" t="s">
        <v>262</v>
      </c>
      <c r="S206" s="247" t="s">
        <v>119</v>
      </c>
      <c r="T206" s="248" t="s">
        <v>120</v>
      </c>
      <c r="U206" s="224">
        <v>1.26</v>
      </c>
      <c r="V206" s="224">
        <f>ROUND(E206*U206,2)</f>
        <v>4.45</v>
      </c>
      <c r="W206" s="224"/>
      <c r="X206" s="224" t="s">
        <v>121</v>
      </c>
      <c r="Y206" s="215"/>
      <c r="Z206" s="215"/>
      <c r="AA206" s="215"/>
      <c r="AB206" s="215"/>
      <c r="AC206" s="215"/>
      <c r="AD206" s="215"/>
      <c r="AE206" s="215"/>
      <c r="AF206" s="215"/>
      <c r="AG206" s="215" t="s">
        <v>122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">
      <c r="A207" s="222"/>
      <c r="B207" s="223"/>
      <c r="C207" s="264" t="s">
        <v>293</v>
      </c>
      <c r="D207" s="225"/>
      <c r="E207" s="226"/>
      <c r="F207" s="224"/>
      <c r="G207" s="224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24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126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22"/>
      <c r="B208" s="223"/>
      <c r="C208" s="264" t="s">
        <v>205</v>
      </c>
      <c r="D208" s="225"/>
      <c r="E208" s="226">
        <v>0.36</v>
      </c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24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126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22"/>
      <c r="B209" s="223"/>
      <c r="C209" s="264" t="s">
        <v>206</v>
      </c>
      <c r="D209" s="225"/>
      <c r="E209" s="226">
        <v>0.55000000000000004</v>
      </c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24"/>
      <c r="Y209" s="215"/>
      <c r="Z209" s="215"/>
      <c r="AA209" s="215"/>
      <c r="AB209" s="215"/>
      <c r="AC209" s="215"/>
      <c r="AD209" s="215"/>
      <c r="AE209" s="215"/>
      <c r="AF209" s="215"/>
      <c r="AG209" s="215" t="s">
        <v>126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">
      <c r="A210" s="222"/>
      <c r="B210" s="223"/>
      <c r="C210" s="264" t="s">
        <v>207</v>
      </c>
      <c r="D210" s="225"/>
      <c r="E210" s="226">
        <v>0.21</v>
      </c>
      <c r="F210" s="224"/>
      <c r="G210" s="224"/>
      <c r="H210" s="224"/>
      <c r="I210" s="224"/>
      <c r="J210" s="224"/>
      <c r="K210" s="224"/>
      <c r="L210" s="224"/>
      <c r="M210" s="224"/>
      <c r="N210" s="224"/>
      <c r="O210" s="224"/>
      <c r="P210" s="224"/>
      <c r="Q210" s="224"/>
      <c r="R210" s="224"/>
      <c r="S210" s="224"/>
      <c r="T210" s="224"/>
      <c r="U210" s="224"/>
      <c r="V210" s="224"/>
      <c r="W210" s="224"/>
      <c r="X210" s="224"/>
      <c r="Y210" s="215"/>
      <c r="Z210" s="215"/>
      <c r="AA210" s="215"/>
      <c r="AB210" s="215"/>
      <c r="AC210" s="215"/>
      <c r="AD210" s="215"/>
      <c r="AE210" s="215"/>
      <c r="AF210" s="215"/>
      <c r="AG210" s="215" t="s">
        <v>126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">
      <c r="A211" s="222"/>
      <c r="B211" s="223"/>
      <c r="C211" s="264" t="s">
        <v>208</v>
      </c>
      <c r="D211" s="225"/>
      <c r="E211" s="226">
        <v>0.08</v>
      </c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24"/>
      <c r="Y211" s="215"/>
      <c r="Z211" s="215"/>
      <c r="AA211" s="215"/>
      <c r="AB211" s="215"/>
      <c r="AC211" s="215"/>
      <c r="AD211" s="215"/>
      <c r="AE211" s="215"/>
      <c r="AF211" s="215"/>
      <c r="AG211" s="215" t="s">
        <v>126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22"/>
      <c r="B212" s="223"/>
      <c r="C212" s="264" t="s">
        <v>209</v>
      </c>
      <c r="D212" s="225"/>
      <c r="E212" s="226">
        <v>0.36</v>
      </c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24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126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22"/>
      <c r="B213" s="223"/>
      <c r="C213" s="264" t="s">
        <v>210</v>
      </c>
      <c r="D213" s="225"/>
      <c r="E213" s="226">
        <v>0.13</v>
      </c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126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22"/>
      <c r="B214" s="223"/>
      <c r="C214" s="264" t="s">
        <v>211</v>
      </c>
      <c r="D214" s="225"/>
      <c r="E214" s="226">
        <v>0.55000000000000004</v>
      </c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126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22"/>
      <c r="B215" s="223"/>
      <c r="C215" s="264" t="s">
        <v>212</v>
      </c>
      <c r="D215" s="225"/>
      <c r="E215" s="226">
        <v>0.18</v>
      </c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24"/>
      <c r="Y215" s="215"/>
      <c r="Z215" s="215"/>
      <c r="AA215" s="215"/>
      <c r="AB215" s="215"/>
      <c r="AC215" s="215"/>
      <c r="AD215" s="215"/>
      <c r="AE215" s="215"/>
      <c r="AF215" s="215"/>
      <c r="AG215" s="215" t="s">
        <v>126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">
      <c r="A216" s="222"/>
      <c r="B216" s="223"/>
      <c r="C216" s="264" t="s">
        <v>213</v>
      </c>
      <c r="D216" s="225"/>
      <c r="E216" s="226">
        <v>0.38</v>
      </c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126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">
      <c r="A217" s="222"/>
      <c r="B217" s="223"/>
      <c r="C217" s="264" t="s">
        <v>214</v>
      </c>
      <c r="D217" s="225"/>
      <c r="E217" s="226">
        <v>0.38</v>
      </c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15"/>
      <c r="Z217" s="215"/>
      <c r="AA217" s="215"/>
      <c r="AB217" s="215"/>
      <c r="AC217" s="215"/>
      <c r="AD217" s="215"/>
      <c r="AE217" s="215"/>
      <c r="AF217" s="215"/>
      <c r="AG217" s="215" t="s">
        <v>126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">
      <c r="A218" s="222"/>
      <c r="B218" s="223"/>
      <c r="C218" s="264" t="s">
        <v>215</v>
      </c>
      <c r="D218" s="225"/>
      <c r="E218" s="226">
        <v>0.36</v>
      </c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24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126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">
      <c r="A219" s="222"/>
      <c r="B219" s="223"/>
      <c r="C219" s="265" t="s">
        <v>216</v>
      </c>
      <c r="D219" s="227"/>
      <c r="E219" s="228">
        <v>3.54</v>
      </c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126</v>
      </c>
      <c r="AH219" s="215">
        <v>1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42">
        <v>23</v>
      </c>
      <c r="B220" s="243" t="s">
        <v>294</v>
      </c>
      <c r="C220" s="262" t="s">
        <v>295</v>
      </c>
      <c r="D220" s="244" t="s">
        <v>142</v>
      </c>
      <c r="E220" s="245">
        <v>9.4129199999999997</v>
      </c>
      <c r="F220" s="246"/>
      <c r="G220" s="247">
        <f>ROUND(E220*F220,2)</f>
        <v>0</v>
      </c>
      <c r="H220" s="246"/>
      <c r="I220" s="247">
        <f>ROUND(E220*H220,2)</f>
        <v>0</v>
      </c>
      <c r="J220" s="246"/>
      <c r="K220" s="247">
        <f>ROUND(E220*J220,2)</f>
        <v>0</v>
      </c>
      <c r="L220" s="247">
        <v>21</v>
      </c>
      <c r="M220" s="247">
        <f>G220*(1+L220/100)</f>
        <v>0</v>
      </c>
      <c r="N220" s="247">
        <v>5.2999999999999998E-4</v>
      </c>
      <c r="O220" s="247">
        <f>ROUND(E220*N220,2)</f>
        <v>0</v>
      </c>
      <c r="P220" s="247">
        <v>0</v>
      </c>
      <c r="Q220" s="247">
        <f>ROUND(E220*P220,2)</f>
        <v>0</v>
      </c>
      <c r="R220" s="247" t="s">
        <v>262</v>
      </c>
      <c r="S220" s="247" t="s">
        <v>119</v>
      </c>
      <c r="T220" s="248" t="s">
        <v>120</v>
      </c>
      <c r="U220" s="224">
        <v>0.21</v>
      </c>
      <c r="V220" s="224">
        <f>ROUND(E220*U220,2)</f>
        <v>1.98</v>
      </c>
      <c r="W220" s="224"/>
      <c r="X220" s="224" t="s">
        <v>121</v>
      </c>
      <c r="Y220" s="215"/>
      <c r="Z220" s="215"/>
      <c r="AA220" s="215"/>
      <c r="AB220" s="215"/>
      <c r="AC220" s="215"/>
      <c r="AD220" s="215"/>
      <c r="AE220" s="215"/>
      <c r="AF220" s="215"/>
      <c r="AG220" s="215" t="s">
        <v>122</v>
      </c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">
      <c r="A221" s="222"/>
      <c r="B221" s="223"/>
      <c r="C221" s="263" t="s">
        <v>296</v>
      </c>
      <c r="D221" s="249"/>
      <c r="E221" s="249"/>
      <c r="F221" s="249"/>
      <c r="G221" s="249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24"/>
      <c r="Y221" s="215"/>
      <c r="Z221" s="215"/>
      <c r="AA221" s="215"/>
      <c r="AB221" s="215"/>
      <c r="AC221" s="215"/>
      <c r="AD221" s="215"/>
      <c r="AE221" s="215"/>
      <c r="AF221" s="215"/>
      <c r="AG221" s="215" t="s">
        <v>124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">
      <c r="A222" s="222"/>
      <c r="B222" s="223"/>
      <c r="C222" s="264" t="s">
        <v>297</v>
      </c>
      <c r="D222" s="225"/>
      <c r="E222" s="226"/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126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">
      <c r="A223" s="222"/>
      <c r="B223" s="223"/>
      <c r="C223" s="264" t="s">
        <v>217</v>
      </c>
      <c r="D223" s="225"/>
      <c r="E223" s="226">
        <v>0.64</v>
      </c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24"/>
      <c r="Y223" s="215"/>
      <c r="Z223" s="215"/>
      <c r="AA223" s="215"/>
      <c r="AB223" s="215"/>
      <c r="AC223" s="215"/>
      <c r="AD223" s="215"/>
      <c r="AE223" s="215"/>
      <c r="AF223" s="215"/>
      <c r="AG223" s="215" t="s">
        <v>126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">
      <c r="A224" s="222"/>
      <c r="B224" s="223"/>
      <c r="C224" s="264" t="s">
        <v>218</v>
      </c>
      <c r="D224" s="225"/>
      <c r="E224" s="226">
        <v>1.27</v>
      </c>
      <c r="F224" s="224"/>
      <c r="G224" s="224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24"/>
      <c r="Y224" s="215"/>
      <c r="Z224" s="215"/>
      <c r="AA224" s="215"/>
      <c r="AB224" s="215"/>
      <c r="AC224" s="215"/>
      <c r="AD224" s="215"/>
      <c r="AE224" s="215"/>
      <c r="AF224" s="215"/>
      <c r="AG224" s="215" t="s">
        <v>126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">
      <c r="A225" s="222"/>
      <c r="B225" s="223"/>
      <c r="C225" s="264" t="s">
        <v>219</v>
      </c>
      <c r="D225" s="225"/>
      <c r="E225" s="226">
        <v>0.88</v>
      </c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24"/>
      <c r="Y225" s="215"/>
      <c r="Z225" s="215"/>
      <c r="AA225" s="215"/>
      <c r="AB225" s="215"/>
      <c r="AC225" s="215"/>
      <c r="AD225" s="215"/>
      <c r="AE225" s="215"/>
      <c r="AF225" s="215"/>
      <c r="AG225" s="215" t="s">
        <v>126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">
      <c r="A226" s="222"/>
      <c r="B226" s="223"/>
      <c r="C226" s="264" t="s">
        <v>220</v>
      </c>
      <c r="D226" s="225"/>
      <c r="E226" s="226">
        <v>0.26</v>
      </c>
      <c r="F226" s="224"/>
      <c r="G226" s="224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24"/>
      <c r="Y226" s="215"/>
      <c r="Z226" s="215"/>
      <c r="AA226" s="215"/>
      <c r="AB226" s="215"/>
      <c r="AC226" s="215"/>
      <c r="AD226" s="215"/>
      <c r="AE226" s="215"/>
      <c r="AF226" s="215"/>
      <c r="AG226" s="215" t="s">
        <v>126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">
      <c r="A227" s="222"/>
      <c r="B227" s="223"/>
      <c r="C227" s="264" t="s">
        <v>221</v>
      </c>
      <c r="D227" s="225"/>
      <c r="E227" s="226">
        <v>0.64</v>
      </c>
      <c r="F227" s="224"/>
      <c r="G227" s="224"/>
      <c r="H227" s="224"/>
      <c r="I227" s="224"/>
      <c r="J227" s="224"/>
      <c r="K227" s="224"/>
      <c r="L227" s="224"/>
      <c r="M227" s="224"/>
      <c r="N227" s="224"/>
      <c r="O227" s="224"/>
      <c r="P227" s="224"/>
      <c r="Q227" s="224"/>
      <c r="R227" s="224"/>
      <c r="S227" s="224"/>
      <c r="T227" s="224"/>
      <c r="U227" s="224"/>
      <c r="V227" s="224"/>
      <c r="W227" s="224"/>
      <c r="X227" s="224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126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22"/>
      <c r="B228" s="223"/>
      <c r="C228" s="264" t="s">
        <v>222</v>
      </c>
      <c r="D228" s="225"/>
      <c r="E228" s="226">
        <v>0.46</v>
      </c>
      <c r="F228" s="224"/>
      <c r="G228" s="224"/>
      <c r="H228" s="224"/>
      <c r="I228" s="224"/>
      <c r="J228" s="224"/>
      <c r="K228" s="224"/>
      <c r="L228" s="224"/>
      <c r="M228" s="224"/>
      <c r="N228" s="224"/>
      <c r="O228" s="224"/>
      <c r="P228" s="224"/>
      <c r="Q228" s="224"/>
      <c r="R228" s="224"/>
      <c r="S228" s="224"/>
      <c r="T228" s="224"/>
      <c r="U228" s="224"/>
      <c r="V228" s="224"/>
      <c r="W228" s="224"/>
      <c r="X228" s="224"/>
      <c r="Y228" s="215"/>
      <c r="Z228" s="215"/>
      <c r="AA228" s="215"/>
      <c r="AB228" s="215"/>
      <c r="AC228" s="215"/>
      <c r="AD228" s="215"/>
      <c r="AE228" s="215"/>
      <c r="AF228" s="215"/>
      <c r="AG228" s="215" t="s">
        <v>126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 x14ac:dyDescent="0.2">
      <c r="A229" s="222"/>
      <c r="B229" s="223"/>
      <c r="C229" s="264" t="s">
        <v>223</v>
      </c>
      <c r="D229" s="225"/>
      <c r="E229" s="226">
        <v>0.97</v>
      </c>
      <c r="F229" s="224"/>
      <c r="G229" s="224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24"/>
      <c r="Y229" s="215"/>
      <c r="Z229" s="215"/>
      <c r="AA229" s="215"/>
      <c r="AB229" s="215"/>
      <c r="AC229" s="215"/>
      <c r="AD229" s="215"/>
      <c r="AE229" s="215"/>
      <c r="AF229" s="215"/>
      <c r="AG229" s="215" t="s">
        <v>126</v>
      </c>
      <c r="AH229" s="215">
        <v>0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">
      <c r="A230" s="222"/>
      <c r="B230" s="223"/>
      <c r="C230" s="264" t="s">
        <v>224</v>
      </c>
      <c r="D230" s="225"/>
      <c r="E230" s="226">
        <v>0.39</v>
      </c>
      <c r="F230" s="224"/>
      <c r="G230" s="224"/>
      <c r="H230" s="224"/>
      <c r="I230" s="224"/>
      <c r="J230" s="224"/>
      <c r="K230" s="224"/>
      <c r="L230" s="224"/>
      <c r="M230" s="224"/>
      <c r="N230" s="224"/>
      <c r="O230" s="224"/>
      <c r="P230" s="224"/>
      <c r="Q230" s="224"/>
      <c r="R230" s="224"/>
      <c r="S230" s="224"/>
      <c r="T230" s="224"/>
      <c r="U230" s="224"/>
      <c r="V230" s="224"/>
      <c r="W230" s="224"/>
      <c r="X230" s="224"/>
      <c r="Y230" s="215"/>
      <c r="Z230" s="215"/>
      <c r="AA230" s="215"/>
      <c r="AB230" s="215"/>
      <c r="AC230" s="215"/>
      <c r="AD230" s="215"/>
      <c r="AE230" s="215"/>
      <c r="AF230" s="215"/>
      <c r="AG230" s="215" t="s">
        <v>126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">
      <c r="A231" s="222"/>
      <c r="B231" s="223"/>
      <c r="C231" s="264" t="s">
        <v>225</v>
      </c>
      <c r="D231" s="225"/>
      <c r="E231" s="226">
        <v>1.51</v>
      </c>
      <c r="F231" s="224"/>
      <c r="G231" s="224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24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126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">
      <c r="A232" s="222"/>
      <c r="B232" s="223"/>
      <c r="C232" s="264" t="s">
        <v>226</v>
      </c>
      <c r="D232" s="225"/>
      <c r="E232" s="226">
        <v>0.48</v>
      </c>
      <c r="F232" s="224"/>
      <c r="G232" s="224"/>
      <c r="H232" s="224"/>
      <c r="I232" s="224"/>
      <c r="J232" s="224"/>
      <c r="K232" s="224"/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15"/>
      <c r="Z232" s="215"/>
      <c r="AA232" s="215"/>
      <c r="AB232" s="215"/>
      <c r="AC232" s="215"/>
      <c r="AD232" s="215"/>
      <c r="AE232" s="215"/>
      <c r="AF232" s="215"/>
      <c r="AG232" s="215" t="s">
        <v>126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">
      <c r="A233" s="222"/>
      <c r="B233" s="223"/>
      <c r="C233" s="264" t="s">
        <v>227</v>
      </c>
      <c r="D233" s="225"/>
      <c r="E233" s="226">
        <v>1.91</v>
      </c>
      <c r="F233" s="224"/>
      <c r="G233" s="224"/>
      <c r="H233" s="224"/>
      <c r="I233" s="224"/>
      <c r="J233" s="224"/>
      <c r="K233" s="224"/>
      <c r="L233" s="224"/>
      <c r="M233" s="224"/>
      <c r="N233" s="224"/>
      <c r="O233" s="224"/>
      <c r="P233" s="224"/>
      <c r="Q233" s="224"/>
      <c r="R233" s="224"/>
      <c r="S233" s="224"/>
      <c r="T233" s="224"/>
      <c r="U233" s="224"/>
      <c r="V233" s="224"/>
      <c r="W233" s="224"/>
      <c r="X233" s="224"/>
      <c r="Y233" s="215"/>
      <c r="Z233" s="215"/>
      <c r="AA233" s="215"/>
      <c r="AB233" s="215"/>
      <c r="AC233" s="215"/>
      <c r="AD233" s="215"/>
      <c r="AE233" s="215"/>
      <c r="AF233" s="215"/>
      <c r="AG233" s="215" t="s">
        <v>126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">
      <c r="A234" s="222"/>
      <c r="B234" s="223"/>
      <c r="C234" s="265" t="s">
        <v>216</v>
      </c>
      <c r="D234" s="227"/>
      <c r="E234" s="228">
        <v>9.41</v>
      </c>
      <c r="F234" s="224"/>
      <c r="G234" s="224"/>
      <c r="H234" s="224"/>
      <c r="I234" s="224"/>
      <c r="J234" s="224"/>
      <c r="K234" s="224"/>
      <c r="L234" s="224"/>
      <c r="M234" s="224"/>
      <c r="N234" s="224"/>
      <c r="O234" s="224"/>
      <c r="P234" s="224"/>
      <c r="Q234" s="224"/>
      <c r="R234" s="224"/>
      <c r="S234" s="224"/>
      <c r="T234" s="224"/>
      <c r="U234" s="224"/>
      <c r="V234" s="224"/>
      <c r="W234" s="224"/>
      <c r="X234" s="224"/>
      <c r="Y234" s="215"/>
      <c r="Z234" s="215"/>
      <c r="AA234" s="215"/>
      <c r="AB234" s="215"/>
      <c r="AC234" s="215"/>
      <c r="AD234" s="215"/>
      <c r="AE234" s="215"/>
      <c r="AF234" s="215"/>
      <c r="AG234" s="215" t="s">
        <v>126</v>
      </c>
      <c r="AH234" s="215">
        <v>1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">
      <c r="A235" s="242">
        <v>24</v>
      </c>
      <c r="B235" s="243" t="s">
        <v>298</v>
      </c>
      <c r="C235" s="262" t="s">
        <v>299</v>
      </c>
      <c r="D235" s="244" t="s">
        <v>142</v>
      </c>
      <c r="E235" s="245">
        <v>9.4129199999999997</v>
      </c>
      <c r="F235" s="246"/>
      <c r="G235" s="247">
        <f>ROUND(E235*F235,2)</f>
        <v>0</v>
      </c>
      <c r="H235" s="246"/>
      <c r="I235" s="247">
        <f>ROUND(E235*H235,2)</f>
        <v>0</v>
      </c>
      <c r="J235" s="246"/>
      <c r="K235" s="247">
        <f>ROUND(E235*J235,2)</f>
        <v>0</v>
      </c>
      <c r="L235" s="247">
        <v>21</v>
      </c>
      <c r="M235" s="247">
        <f>G235*(1+L235/100)</f>
        <v>0</v>
      </c>
      <c r="N235" s="247">
        <v>5.2580000000000002E-2</v>
      </c>
      <c r="O235" s="247">
        <f>ROUND(E235*N235,2)</f>
        <v>0.49</v>
      </c>
      <c r="P235" s="247">
        <v>0</v>
      </c>
      <c r="Q235" s="247">
        <f>ROUND(E235*P235,2)</f>
        <v>0</v>
      </c>
      <c r="R235" s="247" t="s">
        <v>262</v>
      </c>
      <c r="S235" s="247" t="s">
        <v>119</v>
      </c>
      <c r="T235" s="248" t="s">
        <v>120</v>
      </c>
      <c r="U235" s="224">
        <v>0.91700000000000004</v>
      </c>
      <c r="V235" s="224">
        <f>ROUND(E235*U235,2)</f>
        <v>8.6300000000000008</v>
      </c>
      <c r="W235" s="224"/>
      <c r="X235" s="224" t="s">
        <v>121</v>
      </c>
      <c r="Y235" s="215"/>
      <c r="Z235" s="215"/>
      <c r="AA235" s="215"/>
      <c r="AB235" s="215"/>
      <c r="AC235" s="215"/>
      <c r="AD235" s="215"/>
      <c r="AE235" s="215"/>
      <c r="AF235" s="215"/>
      <c r="AG235" s="215" t="s">
        <v>122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 x14ac:dyDescent="0.2">
      <c r="A236" s="222"/>
      <c r="B236" s="223"/>
      <c r="C236" s="264" t="s">
        <v>300</v>
      </c>
      <c r="D236" s="225"/>
      <c r="E236" s="226"/>
      <c r="F236" s="224"/>
      <c r="G236" s="224"/>
      <c r="H236" s="224"/>
      <c r="I236" s="224"/>
      <c r="J236" s="224"/>
      <c r="K236" s="224"/>
      <c r="L236" s="224"/>
      <c r="M236" s="224"/>
      <c r="N236" s="224"/>
      <c r="O236" s="224"/>
      <c r="P236" s="224"/>
      <c r="Q236" s="224"/>
      <c r="R236" s="224"/>
      <c r="S236" s="224"/>
      <c r="T236" s="224"/>
      <c r="U236" s="224"/>
      <c r="V236" s="224"/>
      <c r="W236" s="224"/>
      <c r="X236" s="224"/>
      <c r="Y236" s="215"/>
      <c r="Z236" s="215"/>
      <c r="AA236" s="215"/>
      <c r="AB236" s="215"/>
      <c r="AC236" s="215"/>
      <c r="AD236" s="215"/>
      <c r="AE236" s="215"/>
      <c r="AF236" s="215"/>
      <c r="AG236" s="215" t="s">
        <v>126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">
      <c r="A237" s="222"/>
      <c r="B237" s="223"/>
      <c r="C237" s="264" t="s">
        <v>217</v>
      </c>
      <c r="D237" s="225"/>
      <c r="E237" s="226">
        <v>0.64</v>
      </c>
      <c r="F237" s="224"/>
      <c r="G237" s="224"/>
      <c r="H237" s="224"/>
      <c r="I237" s="224"/>
      <c r="J237" s="224"/>
      <c r="K237" s="224"/>
      <c r="L237" s="224"/>
      <c r="M237" s="224"/>
      <c r="N237" s="224"/>
      <c r="O237" s="224"/>
      <c r="P237" s="224"/>
      <c r="Q237" s="224"/>
      <c r="R237" s="224"/>
      <c r="S237" s="224"/>
      <c r="T237" s="224"/>
      <c r="U237" s="224"/>
      <c r="V237" s="224"/>
      <c r="W237" s="224"/>
      <c r="X237" s="224"/>
      <c r="Y237" s="215"/>
      <c r="Z237" s="215"/>
      <c r="AA237" s="215"/>
      <c r="AB237" s="215"/>
      <c r="AC237" s="215"/>
      <c r="AD237" s="215"/>
      <c r="AE237" s="215"/>
      <c r="AF237" s="215"/>
      <c r="AG237" s="215" t="s">
        <v>126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1" x14ac:dyDescent="0.2">
      <c r="A238" s="222"/>
      <c r="B238" s="223"/>
      <c r="C238" s="264" t="s">
        <v>218</v>
      </c>
      <c r="D238" s="225"/>
      <c r="E238" s="226">
        <v>1.27</v>
      </c>
      <c r="F238" s="224"/>
      <c r="G238" s="224"/>
      <c r="H238" s="224"/>
      <c r="I238" s="224"/>
      <c r="J238" s="224"/>
      <c r="K238" s="224"/>
      <c r="L238" s="224"/>
      <c r="M238" s="224"/>
      <c r="N238" s="224"/>
      <c r="O238" s="224"/>
      <c r="P238" s="224"/>
      <c r="Q238" s="224"/>
      <c r="R238" s="224"/>
      <c r="S238" s="224"/>
      <c r="T238" s="224"/>
      <c r="U238" s="224"/>
      <c r="V238" s="224"/>
      <c r="W238" s="224"/>
      <c r="X238" s="224"/>
      <c r="Y238" s="215"/>
      <c r="Z238" s="215"/>
      <c r="AA238" s="215"/>
      <c r="AB238" s="215"/>
      <c r="AC238" s="215"/>
      <c r="AD238" s="215"/>
      <c r="AE238" s="215"/>
      <c r="AF238" s="215"/>
      <c r="AG238" s="215" t="s">
        <v>126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">
      <c r="A239" s="222"/>
      <c r="B239" s="223"/>
      <c r="C239" s="264" t="s">
        <v>219</v>
      </c>
      <c r="D239" s="225"/>
      <c r="E239" s="226">
        <v>0.88</v>
      </c>
      <c r="F239" s="224"/>
      <c r="G239" s="224"/>
      <c r="H239" s="224"/>
      <c r="I239" s="224"/>
      <c r="J239" s="224"/>
      <c r="K239" s="224"/>
      <c r="L239" s="224"/>
      <c r="M239" s="224"/>
      <c r="N239" s="224"/>
      <c r="O239" s="224"/>
      <c r="P239" s="224"/>
      <c r="Q239" s="224"/>
      <c r="R239" s="224"/>
      <c r="S239" s="224"/>
      <c r="T239" s="224"/>
      <c r="U239" s="224"/>
      <c r="V239" s="224"/>
      <c r="W239" s="224"/>
      <c r="X239" s="224"/>
      <c r="Y239" s="215"/>
      <c r="Z239" s="215"/>
      <c r="AA239" s="215"/>
      <c r="AB239" s="215"/>
      <c r="AC239" s="215"/>
      <c r="AD239" s="215"/>
      <c r="AE239" s="215"/>
      <c r="AF239" s="215"/>
      <c r="AG239" s="215" t="s">
        <v>126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">
      <c r="A240" s="222"/>
      <c r="B240" s="223"/>
      <c r="C240" s="264" t="s">
        <v>220</v>
      </c>
      <c r="D240" s="225"/>
      <c r="E240" s="226">
        <v>0.26</v>
      </c>
      <c r="F240" s="224"/>
      <c r="G240" s="224"/>
      <c r="H240" s="224"/>
      <c r="I240" s="224"/>
      <c r="J240" s="224"/>
      <c r="K240" s="224"/>
      <c r="L240" s="224"/>
      <c r="M240" s="224"/>
      <c r="N240" s="224"/>
      <c r="O240" s="224"/>
      <c r="P240" s="224"/>
      <c r="Q240" s="224"/>
      <c r="R240" s="224"/>
      <c r="S240" s="224"/>
      <c r="T240" s="224"/>
      <c r="U240" s="224"/>
      <c r="V240" s="224"/>
      <c r="W240" s="224"/>
      <c r="X240" s="224"/>
      <c r="Y240" s="215"/>
      <c r="Z240" s="215"/>
      <c r="AA240" s="215"/>
      <c r="AB240" s="215"/>
      <c r="AC240" s="215"/>
      <c r="AD240" s="215"/>
      <c r="AE240" s="215"/>
      <c r="AF240" s="215"/>
      <c r="AG240" s="215" t="s">
        <v>126</v>
      </c>
      <c r="AH240" s="215">
        <v>0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 x14ac:dyDescent="0.2">
      <c r="A241" s="222"/>
      <c r="B241" s="223"/>
      <c r="C241" s="264" t="s">
        <v>221</v>
      </c>
      <c r="D241" s="225"/>
      <c r="E241" s="226">
        <v>0.64</v>
      </c>
      <c r="F241" s="224"/>
      <c r="G241" s="224"/>
      <c r="H241" s="224"/>
      <c r="I241" s="224"/>
      <c r="J241" s="224"/>
      <c r="K241" s="224"/>
      <c r="L241" s="224"/>
      <c r="M241" s="224"/>
      <c r="N241" s="224"/>
      <c r="O241" s="224"/>
      <c r="P241" s="224"/>
      <c r="Q241" s="224"/>
      <c r="R241" s="224"/>
      <c r="S241" s="224"/>
      <c r="T241" s="224"/>
      <c r="U241" s="224"/>
      <c r="V241" s="224"/>
      <c r="W241" s="224"/>
      <c r="X241" s="224"/>
      <c r="Y241" s="215"/>
      <c r="Z241" s="215"/>
      <c r="AA241" s="215"/>
      <c r="AB241" s="215"/>
      <c r="AC241" s="215"/>
      <c r="AD241" s="215"/>
      <c r="AE241" s="215"/>
      <c r="AF241" s="215"/>
      <c r="AG241" s="215" t="s">
        <v>126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 x14ac:dyDescent="0.2">
      <c r="A242" s="222"/>
      <c r="B242" s="223"/>
      <c r="C242" s="264" t="s">
        <v>222</v>
      </c>
      <c r="D242" s="225"/>
      <c r="E242" s="226">
        <v>0.46</v>
      </c>
      <c r="F242" s="224"/>
      <c r="G242" s="224"/>
      <c r="H242" s="224"/>
      <c r="I242" s="224"/>
      <c r="J242" s="224"/>
      <c r="K242" s="224"/>
      <c r="L242" s="224"/>
      <c r="M242" s="224"/>
      <c r="N242" s="224"/>
      <c r="O242" s="224"/>
      <c r="P242" s="224"/>
      <c r="Q242" s="224"/>
      <c r="R242" s="224"/>
      <c r="S242" s="224"/>
      <c r="T242" s="224"/>
      <c r="U242" s="224"/>
      <c r="V242" s="224"/>
      <c r="W242" s="224"/>
      <c r="X242" s="224"/>
      <c r="Y242" s="215"/>
      <c r="Z242" s="215"/>
      <c r="AA242" s="215"/>
      <c r="AB242" s="215"/>
      <c r="AC242" s="215"/>
      <c r="AD242" s="215"/>
      <c r="AE242" s="215"/>
      <c r="AF242" s="215"/>
      <c r="AG242" s="215" t="s">
        <v>126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">
      <c r="A243" s="222"/>
      <c r="B243" s="223"/>
      <c r="C243" s="264" t="s">
        <v>223</v>
      </c>
      <c r="D243" s="225"/>
      <c r="E243" s="226">
        <v>0.97</v>
      </c>
      <c r="F243" s="224"/>
      <c r="G243" s="224"/>
      <c r="H243" s="224"/>
      <c r="I243" s="224"/>
      <c r="J243" s="224"/>
      <c r="K243" s="224"/>
      <c r="L243" s="224"/>
      <c r="M243" s="224"/>
      <c r="N243" s="224"/>
      <c r="O243" s="224"/>
      <c r="P243" s="224"/>
      <c r="Q243" s="224"/>
      <c r="R243" s="224"/>
      <c r="S243" s="224"/>
      <c r="T243" s="224"/>
      <c r="U243" s="224"/>
      <c r="V243" s="224"/>
      <c r="W243" s="224"/>
      <c r="X243" s="224"/>
      <c r="Y243" s="215"/>
      <c r="Z243" s="215"/>
      <c r="AA243" s="215"/>
      <c r="AB243" s="215"/>
      <c r="AC243" s="215"/>
      <c r="AD243" s="215"/>
      <c r="AE243" s="215"/>
      <c r="AF243" s="215"/>
      <c r="AG243" s="215" t="s">
        <v>126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">
      <c r="A244" s="222"/>
      <c r="B244" s="223"/>
      <c r="C244" s="264" t="s">
        <v>224</v>
      </c>
      <c r="D244" s="225"/>
      <c r="E244" s="226">
        <v>0.39</v>
      </c>
      <c r="F244" s="224"/>
      <c r="G244" s="224"/>
      <c r="H244" s="224"/>
      <c r="I244" s="224"/>
      <c r="J244" s="224"/>
      <c r="K244" s="224"/>
      <c r="L244" s="224"/>
      <c r="M244" s="224"/>
      <c r="N244" s="224"/>
      <c r="O244" s="224"/>
      <c r="P244" s="224"/>
      <c r="Q244" s="224"/>
      <c r="R244" s="224"/>
      <c r="S244" s="224"/>
      <c r="T244" s="224"/>
      <c r="U244" s="224"/>
      <c r="V244" s="224"/>
      <c r="W244" s="224"/>
      <c r="X244" s="224"/>
      <c r="Y244" s="215"/>
      <c r="Z244" s="215"/>
      <c r="AA244" s="215"/>
      <c r="AB244" s="215"/>
      <c r="AC244" s="215"/>
      <c r="AD244" s="215"/>
      <c r="AE244" s="215"/>
      <c r="AF244" s="215"/>
      <c r="AG244" s="215" t="s">
        <v>126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">
      <c r="A245" s="222"/>
      <c r="B245" s="223"/>
      <c r="C245" s="264" t="s">
        <v>225</v>
      </c>
      <c r="D245" s="225"/>
      <c r="E245" s="226">
        <v>1.51</v>
      </c>
      <c r="F245" s="224"/>
      <c r="G245" s="224"/>
      <c r="H245" s="224"/>
      <c r="I245" s="224"/>
      <c r="J245" s="224"/>
      <c r="K245" s="224"/>
      <c r="L245" s="224"/>
      <c r="M245" s="224"/>
      <c r="N245" s="224"/>
      <c r="O245" s="224"/>
      <c r="P245" s="224"/>
      <c r="Q245" s="224"/>
      <c r="R245" s="224"/>
      <c r="S245" s="224"/>
      <c r="T245" s="224"/>
      <c r="U245" s="224"/>
      <c r="V245" s="224"/>
      <c r="W245" s="224"/>
      <c r="X245" s="224"/>
      <c r="Y245" s="215"/>
      <c r="Z245" s="215"/>
      <c r="AA245" s="215"/>
      <c r="AB245" s="215"/>
      <c r="AC245" s="215"/>
      <c r="AD245" s="215"/>
      <c r="AE245" s="215"/>
      <c r="AF245" s="215"/>
      <c r="AG245" s="215" t="s">
        <v>126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 x14ac:dyDescent="0.2">
      <c r="A246" s="222"/>
      <c r="B246" s="223"/>
      <c r="C246" s="264" t="s">
        <v>226</v>
      </c>
      <c r="D246" s="225"/>
      <c r="E246" s="226">
        <v>0.48</v>
      </c>
      <c r="F246" s="224"/>
      <c r="G246" s="224"/>
      <c r="H246" s="224"/>
      <c r="I246" s="224"/>
      <c r="J246" s="224"/>
      <c r="K246" s="224"/>
      <c r="L246" s="224"/>
      <c r="M246" s="224"/>
      <c r="N246" s="224"/>
      <c r="O246" s="224"/>
      <c r="P246" s="224"/>
      <c r="Q246" s="224"/>
      <c r="R246" s="224"/>
      <c r="S246" s="224"/>
      <c r="T246" s="224"/>
      <c r="U246" s="224"/>
      <c r="V246" s="224"/>
      <c r="W246" s="224"/>
      <c r="X246" s="224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126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 x14ac:dyDescent="0.2">
      <c r="A247" s="222"/>
      <c r="B247" s="223"/>
      <c r="C247" s="264" t="s">
        <v>227</v>
      </c>
      <c r="D247" s="225"/>
      <c r="E247" s="226">
        <v>1.91</v>
      </c>
      <c r="F247" s="224"/>
      <c r="G247" s="224"/>
      <c r="H247" s="224"/>
      <c r="I247" s="224"/>
      <c r="J247" s="224"/>
      <c r="K247" s="224"/>
      <c r="L247" s="224"/>
      <c r="M247" s="224"/>
      <c r="N247" s="224"/>
      <c r="O247" s="224"/>
      <c r="P247" s="224"/>
      <c r="Q247" s="224"/>
      <c r="R247" s="224"/>
      <c r="S247" s="224"/>
      <c r="T247" s="224"/>
      <c r="U247" s="224"/>
      <c r="V247" s="224"/>
      <c r="W247" s="224"/>
      <c r="X247" s="224"/>
      <c r="Y247" s="215"/>
      <c r="Z247" s="215"/>
      <c r="AA247" s="215"/>
      <c r="AB247" s="215"/>
      <c r="AC247" s="215"/>
      <c r="AD247" s="215"/>
      <c r="AE247" s="215"/>
      <c r="AF247" s="215"/>
      <c r="AG247" s="215" t="s">
        <v>126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1" x14ac:dyDescent="0.2">
      <c r="A248" s="222"/>
      <c r="B248" s="223"/>
      <c r="C248" s="265" t="s">
        <v>216</v>
      </c>
      <c r="D248" s="227"/>
      <c r="E248" s="228">
        <v>9.41</v>
      </c>
      <c r="F248" s="224"/>
      <c r="G248" s="224"/>
      <c r="H248" s="224"/>
      <c r="I248" s="224"/>
      <c r="J248" s="224"/>
      <c r="K248" s="224"/>
      <c r="L248" s="224"/>
      <c r="M248" s="224"/>
      <c r="N248" s="224"/>
      <c r="O248" s="224"/>
      <c r="P248" s="224"/>
      <c r="Q248" s="224"/>
      <c r="R248" s="224"/>
      <c r="S248" s="224"/>
      <c r="T248" s="224"/>
      <c r="U248" s="224"/>
      <c r="V248" s="224"/>
      <c r="W248" s="224"/>
      <c r="X248" s="224"/>
      <c r="Y248" s="215"/>
      <c r="Z248" s="215"/>
      <c r="AA248" s="215"/>
      <c r="AB248" s="215"/>
      <c r="AC248" s="215"/>
      <c r="AD248" s="215"/>
      <c r="AE248" s="215"/>
      <c r="AF248" s="215"/>
      <c r="AG248" s="215" t="s">
        <v>126</v>
      </c>
      <c r="AH248" s="215">
        <v>1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ht="22.5" outlineLevel="1" x14ac:dyDescent="0.2">
      <c r="A249" s="242">
        <v>25</v>
      </c>
      <c r="B249" s="243" t="s">
        <v>301</v>
      </c>
      <c r="C249" s="262" t="s">
        <v>302</v>
      </c>
      <c r="D249" s="244" t="s">
        <v>166</v>
      </c>
      <c r="E249" s="245">
        <v>158.79400000000001</v>
      </c>
      <c r="F249" s="246"/>
      <c r="G249" s="247">
        <f>ROUND(E249*F249,2)</f>
        <v>0</v>
      </c>
      <c r="H249" s="246"/>
      <c r="I249" s="247">
        <f>ROUND(E249*H249,2)</f>
        <v>0</v>
      </c>
      <c r="J249" s="246"/>
      <c r="K249" s="247">
        <f>ROUND(E249*J249,2)</f>
        <v>0</v>
      </c>
      <c r="L249" s="247">
        <v>21</v>
      </c>
      <c r="M249" s="247">
        <f>G249*(1+L249/100)</f>
        <v>0</v>
      </c>
      <c r="N249" s="247">
        <v>0</v>
      </c>
      <c r="O249" s="247">
        <f>ROUND(E249*N249,2)</f>
        <v>0</v>
      </c>
      <c r="P249" s="247">
        <v>0</v>
      </c>
      <c r="Q249" s="247">
        <f>ROUND(E249*P249,2)</f>
        <v>0</v>
      </c>
      <c r="R249" s="247" t="s">
        <v>262</v>
      </c>
      <c r="S249" s="247" t="s">
        <v>119</v>
      </c>
      <c r="T249" s="248" t="s">
        <v>120</v>
      </c>
      <c r="U249" s="224">
        <v>0.1</v>
      </c>
      <c r="V249" s="224">
        <f>ROUND(E249*U249,2)</f>
        <v>15.88</v>
      </c>
      <c r="W249" s="224"/>
      <c r="X249" s="224" t="s">
        <v>121</v>
      </c>
      <c r="Y249" s="215"/>
      <c r="Z249" s="215"/>
      <c r="AA249" s="215"/>
      <c r="AB249" s="215"/>
      <c r="AC249" s="215"/>
      <c r="AD249" s="215"/>
      <c r="AE249" s="215"/>
      <c r="AF249" s="215"/>
      <c r="AG249" s="215" t="s">
        <v>122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">
      <c r="A250" s="222"/>
      <c r="B250" s="223"/>
      <c r="C250" s="264" t="s">
        <v>303</v>
      </c>
      <c r="D250" s="225"/>
      <c r="E250" s="226">
        <v>12</v>
      </c>
      <c r="F250" s="224"/>
      <c r="G250" s="224"/>
      <c r="H250" s="224"/>
      <c r="I250" s="224"/>
      <c r="J250" s="224"/>
      <c r="K250" s="224"/>
      <c r="L250" s="224"/>
      <c r="M250" s="224"/>
      <c r="N250" s="224"/>
      <c r="O250" s="224"/>
      <c r="P250" s="224"/>
      <c r="Q250" s="224"/>
      <c r="R250" s="224"/>
      <c r="S250" s="224"/>
      <c r="T250" s="224"/>
      <c r="U250" s="224"/>
      <c r="V250" s="224"/>
      <c r="W250" s="224"/>
      <c r="X250" s="224"/>
      <c r="Y250" s="215"/>
      <c r="Z250" s="215"/>
      <c r="AA250" s="215"/>
      <c r="AB250" s="215"/>
      <c r="AC250" s="215"/>
      <c r="AD250" s="215"/>
      <c r="AE250" s="215"/>
      <c r="AF250" s="215"/>
      <c r="AG250" s="215" t="s">
        <v>126</v>
      </c>
      <c r="AH250" s="215">
        <v>0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">
      <c r="A251" s="222"/>
      <c r="B251" s="223"/>
      <c r="C251" s="264" t="s">
        <v>304</v>
      </c>
      <c r="D251" s="225"/>
      <c r="E251" s="226">
        <v>21.92</v>
      </c>
      <c r="F251" s="224"/>
      <c r="G251" s="224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24"/>
      <c r="Y251" s="215"/>
      <c r="Z251" s="215"/>
      <c r="AA251" s="215"/>
      <c r="AB251" s="215"/>
      <c r="AC251" s="215"/>
      <c r="AD251" s="215"/>
      <c r="AE251" s="215"/>
      <c r="AF251" s="215"/>
      <c r="AG251" s="215" t="s">
        <v>126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">
      <c r="A252" s="222"/>
      <c r="B252" s="223"/>
      <c r="C252" s="264" t="s">
        <v>305</v>
      </c>
      <c r="D252" s="225"/>
      <c r="E252" s="226">
        <v>16.34</v>
      </c>
      <c r="F252" s="224"/>
      <c r="G252" s="224"/>
      <c r="H252" s="224"/>
      <c r="I252" s="224"/>
      <c r="J252" s="224"/>
      <c r="K252" s="224"/>
      <c r="L252" s="224"/>
      <c r="M252" s="224"/>
      <c r="N252" s="224"/>
      <c r="O252" s="224"/>
      <c r="P252" s="224"/>
      <c r="Q252" s="224"/>
      <c r="R252" s="224"/>
      <c r="S252" s="224"/>
      <c r="T252" s="224"/>
      <c r="U252" s="224"/>
      <c r="V252" s="224"/>
      <c r="W252" s="224"/>
      <c r="X252" s="224"/>
      <c r="Y252" s="215"/>
      <c r="Z252" s="215"/>
      <c r="AA252" s="215"/>
      <c r="AB252" s="215"/>
      <c r="AC252" s="215"/>
      <c r="AD252" s="215"/>
      <c r="AE252" s="215"/>
      <c r="AF252" s="215"/>
      <c r="AG252" s="215" t="s">
        <v>126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">
      <c r="A253" s="222"/>
      <c r="B253" s="223"/>
      <c r="C253" s="264" t="s">
        <v>306</v>
      </c>
      <c r="D253" s="225"/>
      <c r="E253" s="226">
        <v>15.16</v>
      </c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X253" s="224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126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">
      <c r="A254" s="222"/>
      <c r="B254" s="223"/>
      <c r="C254" s="264" t="s">
        <v>307</v>
      </c>
      <c r="D254" s="225"/>
      <c r="E254" s="226">
        <v>12.61</v>
      </c>
      <c r="F254" s="224"/>
      <c r="G254" s="224"/>
      <c r="H254" s="224"/>
      <c r="I254" s="224"/>
      <c r="J254" s="224"/>
      <c r="K254" s="224"/>
      <c r="L254" s="224"/>
      <c r="M254" s="224"/>
      <c r="N254" s="224"/>
      <c r="O254" s="224"/>
      <c r="P254" s="224"/>
      <c r="Q254" s="224"/>
      <c r="R254" s="224"/>
      <c r="S254" s="224"/>
      <c r="T254" s="224"/>
      <c r="U254" s="224"/>
      <c r="V254" s="224"/>
      <c r="W254" s="224"/>
      <c r="X254" s="224"/>
      <c r="Y254" s="215"/>
      <c r="Z254" s="215"/>
      <c r="AA254" s="215"/>
      <c r="AB254" s="215"/>
      <c r="AC254" s="215"/>
      <c r="AD254" s="215"/>
      <c r="AE254" s="215"/>
      <c r="AF254" s="215"/>
      <c r="AG254" s="215" t="s">
        <v>126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 x14ac:dyDescent="0.2">
      <c r="A255" s="222"/>
      <c r="B255" s="223"/>
      <c r="C255" s="264" t="s">
        <v>308</v>
      </c>
      <c r="D255" s="225"/>
      <c r="E255" s="226">
        <v>5.98</v>
      </c>
      <c r="F255" s="224"/>
      <c r="G255" s="224"/>
      <c r="H255" s="224"/>
      <c r="I255" s="224"/>
      <c r="J255" s="224"/>
      <c r="K255" s="224"/>
      <c r="L255" s="224"/>
      <c r="M255" s="224"/>
      <c r="N255" s="224"/>
      <c r="O255" s="224"/>
      <c r="P255" s="224"/>
      <c r="Q255" s="224"/>
      <c r="R255" s="224"/>
      <c r="S255" s="224"/>
      <c r="T255" s="224"/>
      <c r="U255" s="224"/>
      <c r="V255" s="224"/>
      <c r="W255" s="224"/>
      <c r="X255" s="224"/>
      <c r="Y255" s="215"/>
      <c r="Z255" s="215"/>
      <c r="AA255" s="215"/>
      <c r="AB255" s="215"/>
      <c r="AC255" s="215"/>
      <c r="AD255" s="215"/>
      <c r="AE255" s="215"/>
      <c r="AF255" s="215"/>
      <c r="AG255" s="215" t="s">
        <v>126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 x14ac:dyDescent="0.2">
      <c r="A256" s="222"/>
      <c r="B256" s="223"/>
      <c r="C256" s="264" t="s">
        <v>309</v>
      </c>
      <c r="D256" s="225"/>
      <c r="E256" s="226">
        <v>11.58</v>
      </c>
      <c r="F256" s="224"/>
      <c r="G256" s="224"/>
      <c r="H256" s="224"/>
      <c r="I256" s="224"/>
      <c r="J256" s="224"/>
      <c r="K256" s="224"/>
      <c r="L256" s="224"/>
      <c r="M256" s="224"/>
      <c r="N256" s="224"/>
      <c r="O256" s="224"/>
      <c r="P256" s="224"/>
      <c r="Q256" s="224"/>
      <c r="R256" s="224"/>
      <c r="S256" s="224"/>
      <c r="T256" s="224"/>
      <c r="U256" s="224"/>
      <c r="V256" s="224"/>
      <c r="W256" s="224"/>
      <c r="X256" s="224"/>
      <c r="Y256" s="215"/>
      <c r="Z256" s="215"/>
      <c r="AA256" s="215"/>
      <c r="AB256" s="215"/>
      <c r="AC256" s="215"/>
      <c r="AD256" s="215"/>
      <c r="AE256" s="215"/>
      <c r="AF256" s="215"/>
      <c r="AG256" s="215" t="s">
        <v>126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">
      <c r="A257" s="222"/>
      <c r="B257" s="223"/>
      <c r="C257" s="264" t="s">
        <v>310</v>
      </c>
      <c r="D257" s="225"/>
      <c r="E257" s="226">
        <v>6.76</v>
      </c>
      <c r="F257" s="224"/>
      <c r="G257" s="224"/>
      <c r="H257" s="224"/>
      <c r="I257" s="224"/>
      <c r="J257" s="224"/>
      <c r="K257" s="224"/>
      <c r="L257" s="224"/>
      <c r="M257" s="224"/>
      <c r="N257" s="224"/>
      <c r="O257" s="224"/>
      <c r="P257" s="224"/>
      <c r="Q257" s="224"/>
      <c r="R257" s="224"/>
      <c r="S257" s="224"/>
      <c r="T257" s="224"/>
      <c r="U257" s="224"/>
      <c r="V257" s="224"/>
      <c r="W257" s="224"/>
      <c r="X257" s="224"/>
      <c r="Y257" s="215"/>
      <c r="Z257" s="215"/>
      <c r="AA257" s="215"/>
      <c r="AB257" s="215"/>
      <c r="AC257" s="215"/>
      <c r="AD257" s="215"/>
      <c r="AE257" s="215"/>
      <c r="AF257" s="215"/>
      <c r="AG257" s="215" t="s">
        <v>126</v>
      </c>
      <c r="AH257" s="215">
        <v>0</v>
      </c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">
      <c r="A258" s="222"/>
      <c r="B258" s="223"/>
      <c r="C258" s="264" t="s">
        <v>311</v>
      </c>
      <c r="D258" s="225"/>
      <c r="E258" s="226">
        <v>18.079999999999998</v>
      </c>
      <c r="F258" s="224"/>
      <c r="G258" s="224"/>
      <c r="H258" s="224"/>
      <c r="I258" s="224"/>
      <c r="J258" s="224"/>
      <c r="K258" s="224"/>
      <c r="L258" s="224"/>
      <c r="M258" s="224"/>
      <c r="N258" s="224"/>
      <c r="O258" s="224"/>
      <c r="P258" s="224"/>
      <c r="Q258" s="224"/>
      <c r="R258" s="224"/>
      <c r="S258" s="224"/>
      <c r="T258" s="224"/>
      <c r="U258" s="224"/>
      <c r="V258" s="224"/>
      <c r="W258" s="224"/>
      <c r="X258" s="224"/>
      <c r="Y258" s="215"/>
      <c r="Z258" s="215"/>
      <c r="AA258" s="215"/>
      <c r="AB258" s="215"/>
      <c r="AC258" s="215"/>
      <c r="AD258" s="215"/>
      <c r="AE258" s="215"/>
      <c r="AF258" s="215"/>
      <c r="AG258" s="215" t="s">
        <v>126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">
      <c r="A259" s="222"/>
      <c r="B259" s="223"/>
      <c r="C259" s="264" t="s">
        <v>312</v>
      </c>
      <c r="D259" s="225"/>
      <c r="E259" s="226">
        <v>6.68</v>
      </c>
      <c r="F259" s="224"/>
      <c r="G259" s="224"/>
      <c r="H259" s="224"/>
      <c r="I259" s="224"/>
      <c r="J259" s="224"/>
      <c r="K259" s="224"/>
      <c r="L259" s="224"/>
      <c r="M259" s="224"/>
      <c r="N259" s="224"/>
      <c r="O259" s="224"/>
      <c r="P259" s="224"/>
      <c r="Q259" s="224"/>
      <c r="R259" s="224"/>
      <c r="S259" s="224"/>
      <c r="T259" s="224"/>
      <c r="U259" s="224"/>
      <c r="V259" s="224"/>
      <c r="W259" s="224"/>
      <c r="X259" s="224"/>
      <c r="Y259" s="215"/>
      <c r="Z259" s="215"/>
      <c r="AA259" s="215"/>
      <c r="AB259" s="215"/>
      <c r="AC259" s="215"/>
      <c r="AD259" s="215"/>
      <c r="AE259" s="215"/>
      <c r="AF259" s="215"/>
      <c r="AG259" s="215" t="s">
        <v>126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 x14ac:dyDescent="0.2">
      <c r="A260" s="222"/>
      <c r="B260" s="223"/>
      <c r="C260" s="264" t="s">
        <v>313</v>
      </c>
      <c r="D260" s="225"/>
      <c r="E260" s="226">
        <v>21.56</v>
      </c>
      <c r="F260" s="224"/>
      <c r="G260" s="224"/>
      <c r="H260" s="224"/>
      <c r="I260" s="224"/>
      <c r="J260" s="224"/>
      <c r="K260" s="224"/>
      <c r="L260" s="224"/>
      <c r="M260" s="224"/>
      <c r="N260" s="224"/>
      <c r="O260" s="224"/>
      <c r="P260" s="224"/>
      <c r="Q260" s="224"/>
      <c r="R260" s="224"/>
      <c r="S260" s="224"/>
      <c r="T260" s="224"/>
      <c r="U260" s="224"/>
      <c r="V260" s="224"/>
      <c r="W260" s="224"/>
      <c r="X260" s="224"/>
      <c r="Y260" s="215"/>
      <c r="Z260" s="215"/>
      <c r="AA260" s="215"/>
      <c r="AB260" s="215"/>
      <c r="AC260" s="215"/>
      <c r="AD260" s="215"/>
      <c r="AE260" s="215"/>
      <c r="AF260" s="215"/>
      <c r="AG260" s="215" t="s">
        <v>126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">
      <c r="A261" s="222"/>
      <c r="B261" s="223"/>
      <c r="C261" s="264" t="s">
        <v>314</v>
      </c>
      <c r="D261" s="225"/>
      <c r="E261" s="226">
        <v>10.119999999999999</v>
      </c>
      <c r="F261" s="224"/>
      <c r="G261" s="224"/>
      <c r="H261" s="224"/>
      <c r="I261" s="224"/>
      <c r="J261" s="224"/>
      <c r="K261" s="224"/>
      <c r="L261" s="224"/>
      <c r="M261" s="224"/>
      <c r="N261" s="224"/>
      <c r="O261" s="224"/>
      <c r="P261" s="224"/>
      <c r="Q261" s="224"/>
      <c r="R261" s="224"/>
      <c r="S261" s="224"/>
      <c r="T261" s="224"/>
      <c r="U261" s="224"/>
      <c r="V261" s="224"/>
      <c r="W261" s="224"/>
      <c r="X261" s="224"/>
      <c r="Y261" s="215"/>
      <c r="Z261" s="215"/>
      <c r="AA261" s="215"/>
      <c r="AB261" s="215"/>
      <c r="AC261" s="215"/>
      <c r="AD261" s="215"/>
      <c r="AE261" s="215"/>
      <c r="AF261" s="215"/>
      <c r="AG261" s="215" t="s">
        <v>126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">
      <c r="A262" s="242">
        <v>26</v>
      </c>
      <c r="B262" s="243" t="s">
        <v>315</v>
      </c>
      <c r="C262" s="262" t="s">
        <v>316</v>
      </c>
      <c r="D262" s="244" t="s">
        <v>166</v>
      </c>
      <c r="E262" s="245">
        <v>142.45400000000001</v>
      </c>
      <c r="F262" s="246"/>
      <c r="G262" s="247">
        <f>ROUND(E262*F262,2)</f>
        <v>0</v>
      </c>
      <c r="H262" s="246"/>
      <c r="I262" s="247">
        <f>ROUND(E262*H262,2)</f>
        <v>0</v>
      </c>
      <c r="J262" s="246"/>
      <c r="K262" s="247">
        <f>ROUND(E262*J262,2)</f>
        <v>0</v>
      </c>
      <c r="L262" s="247">
        <v>21</v>
      </c>
      <c r="M262" s="247">
        <f>G262*(1+L262/100)</f>
        <v>0</v>
      </c>
      <c r="N262" s="247">
        <v>1E-4</v>
      </c>
      <c r="O262" s="247">
        <f>ROUND(E262*N262,2)</f>
        <v>0.01</v>
      </c>
      <c r="P262" s="247">
        <v>0</v>
      </c>
      <c r="Q262" s="247">
        <f>ROUND(E262*P262,2)</f>
        <v>0</v>
      </c>
      <c r="R262" s="247" t="s">
        <v>317</v>
      </c>
      <c r="S262" s="247" t="s">
        <v>119</v>
      </c>
      <c r="T262" s="248" t="s">
        <v>120</v>
      </c>
      <c r="U262" s="224">
        <v>0</v>
      </c>
      <c r="V262" s="224">
        <f>ROUND(E262*U262,2)</f>
        <v>0</v>
      </c>
      <c r="W262" s="224"/>
      <c r="X262" s="224" t="s">
        <v>318</v>
      </c>
      <c r="Y262" s="215"/>
      <c r="Z262" s="215"/>
      <c r="AA262" s="215"/>
      <c r="AB262" s="215"/>
      <c r="AC262" s="215"/>
      <c r="AD262" s="215"/>
      <c r="AE262" s="215"/>
      <c r="AF262" s="215"/>
      <c r="AG262" s="215" t="s">
        <v>319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1" x14ac:dyDescent="0.2">
      <c r="A263" s="222"/>
      <c r="B263" s="223"/>
      <c r="C263" s="264" t="s">
        <v>303</v>
      </c>
      <c r="D263" s="225"/>
      <c r="E263" s="226">
        <v>12</v>
      </c>
      <c r="F263" s="224"/>
      <c r="G263" s="224"/>
      <c r="H263" s="224"/>
      <c r="I263" s="224"/>
      <c r="J263" s="224"/>
      <c r="K263" s="224"/>
      <c r="L263" s="224"/>
      <c r="M263" s="224"/>
      <c r="N263" s="224"/>
      <c r="O263" s="224"/>
      <c r="P263" s="224"/>
      <c r="Q263" s="224"/>
      <c r="R263" s="224"/>
      <c r="S263" s="224"/>
      <c r="T263" s="224"/>
      <c r="U263" s="224"/>
      <c r="V263" s="224"/>
      <c r="W263" s="224"/>
      <c r="X263" s="224"/>
      <c r="Y263" s="215"/>
      <c r="Z263" s="215"/>
      <c r="AA263" s="215"/>
      <c r="AB263" s="215"/>
      <c r="AC263" s="215"/>
      <c r="AD263" s="215"/>
      <c r="AE263" s="215"/>
      <c r="AF263" s="215"/>
      <c r="AG263" s="215" t="s">
        <v>126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">
      <c r="A264" s="222"/>
      <c r="B264" s="223"/>
      <c r="C264" s="264" t="s">
        <v>304</v>
      </c>
      <c r="D264" s="225"/>
      <c r="E264" s="226">
        <v>21.92</v>
      </c>
      <c r="F264" s="224"/>
      <c r="G264" s="224"/>
      <c r="H264" s="224"/>
      <c r="I264" s="224"/>
      <c r="J264" s="224"/>
      <c r="K264" s="224"/>
      <c r="L264" s="224"/>
      <c r="M264" s="224"/>
      <c r="N264" s="224"/>
      <c r="O264" s="224"/>
      <c r="P264" s="224"/>
      <c r="Q264" s="224"/>
      <c r="R264" s="224"/>
      <c r="S264" s="224"/>
      <c r="T264" s="224"/>
      <c r="U264" s="224"/>
      <c r="V264" s="224"/>
      <c r="W264" s="224"/>
      <c r="X264" s="224"/>
      <c r="Y264" s="215"/>
      <c r="Z264" s="215"/>
      <c r="AA264" s="215"/>
      <c r="AB264" s="215"/>
      <c r="AC264" s="215"/>
      <c r="AD264" s="215"/>
      <c r="AE264" s="215"/>
      <c r="AF264" s="215"/>
      <c r="AG264" s="215" t="s">
        <v>126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">
      <c r="A265" s="222"/>
      <c r="B265" s="223"/>
      <c r="C265" s="264" t="s">
        <v>306</v>
      </c>
      <c r="D265" s="225"/>
      <c r="E265" s="226">
        <v>15.16</v>
      </c>
      <c r="F265" s="224"/>
      <c r="G265" s="224"/>
      <c r="H265" s="224"/>
      <c r="I265" s="224"/>
      <c r="J265" s="224"/>
      <c r="K265" s="224"/>
      <c r="L265" s="224"/>
      <c r="M265" s="224"/>
      <c r="N265" s="224"/>
      <c r="O265" s="224"/>
      <c r="P265" s="224"/>
      <c r="Q265" s="224"/>
      <c r="R265" s="224"/>
      <c r="S265" s="224"/>
      <c r="T265" s="224"/>
      <c r="U265" s="224"/>
      <c r="V265" s="224"/>
      <c r="W265" s="224"/>
      <c r="X265" s="224"/>
      <c r="Y265" s="215"/>
      <c r="Z265" s="215"/>
      <c r="AA265" s="215"/>
      <c r="AB265" s="215"/>
      <c r="AC265" s="215"/>
      <c r="AD265" s="215"/>
      <c r="AE265" s="215"/>
      <c r="AF265" s="215"/>
      <c r="AG265" s="215" t="s">
        <v>126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 x14ac:dyDescent="0.2">
      <c r="A266" s="222"/>
      <c r="B266" s="223"/>
      <c r="C266" s="264" t="s">
        <v>307</v>
      </c>
      <c r="D266" s="225"/>
      <c r="E266" s="226">
        <v>12.61</v>
      </c>
      <c r="F266" s="224"/>
      <c r="G266" s="224"/>
      <c r="H266" s="224"/>
      <c r="I266" s="224"/>
      <c r="J266" s="224"/>
      <c r="K266" s="224"/>
      <c r="L266" s="224"/>
      <c r="M266" s="224"/>
      <c r="N266" s="224"/>
      <c r="O266" s="224"/>
      <c r="P266" s="224"/>
      <c r="Q266" s="224"/>
      <c r="R266" s="224"/>
      <c r="S266" s="224"/>
      <c r="T266" s="224"/>
      <c r="U266" s="224"/>
      <c r="V266" s="224"/>
      <c r="W266" s="224"/>
      <c r="X266" s="224"/>
      <c r="Y266" s="215"/>
      <c r="Z266" s="215"/>
      <c r="AA266" s="215"/>
      <c r="AB266" s="215"/>
      <c r="AC266" s="215"/>
      <c r="AD266" s="215"/>
      <c r="AE266" s="215"/>
      <c r="AF266" s="215"/>
      <c r="AG266" s="215" t="s">
        <v>126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1" x14ac:dyDescent="0.2">
      <c r="A267" s="222"/>
      <c r="B267" s="223"/>
      <c r="C267" s="264" t="s">
        <v>308</v>
      </c>
      <c r="D267" s="225"/>
      <c r="E267" s="226">
        <v>5.98</v>
      </c>
      <c r="F267" s="224"/>
      <c r="G267" s="224"/>
      <c r="H267" s="224"/>
      <c r="I267" s="224"/>
      <c r="J267" s="224"/>
      <c r="K267" s="224"/>
      <c r="L267" s="224"/>
      <c r="M267" s="224"/>
      <c r="N267" s="224"/>
      <c r="O267" s="224"/>
      <c r="P267" s="224"/>
      <c r="Q267" s="224"/>
      <c r="R267" s="224"/>
      <c r="S267" s="224"/>
      <c r="T267" s="224"/>
      <c r="U267" s="224"/>
      <c r="V267" s="224"/>
      <c r="W267" s="224"/>
      <c r="X267" s="224"/>
      <c r="Y267" s="215"/>
      <c r="Z267" s="215"/>
      <c r="AA267" s="215"/>
      <c r="AB267" s="215"/>
      <c r="AC267" s="215"/>
      <c r="AD267" s="215"/>
      <c r="AE267" s="215"/>
      <c r="AF267" s="215"/>
      <c r="AG267" s="215" t="s">
        <v>126</v>
      </c>
      <c r="AH267" s="215">
        <v>0</v>
      </c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">
      <c r="A268" s="222"/>
      <c r="B268" s="223"/>
      <c r="C268" s="264" t="s">
        <v>309</v>
      </c>
      <c r="D268" s="225"/>
      <c r="E268" s="226">
        <v>11.58</v>
      </c>
      <c r="F268" s="224"/>
      <c r="G268" s="224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24"/>
      <c r="Y268" s="215"/>
      <c r="Z268" s="215"/>
      <c r="AA268" s="215"/>
      <c r="AB268" s="215"/>
      <c r="AC268" s="215"/>
      <c r="AD268" s="215"/>
      <c r="AE268" s="215"/>
      <c r="AF268" s="215"/>
      <c r="AG268" s="215" t="s">
        <v>126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1" x14ac:dyDescent="0.2">
      <c r="A269" s="222"/>
      <c r="B269" s="223"/>
      <c r="C269" s="264" t="s">
        <v>310</v>
      </c>
      <c r="D269" s="225"/>
      <c r="E269" s="226">
        <v>6.76</v>
      </c>
      <c r="F269" s="224"/>
      <c r="G269" s="224"/>
      <c r="H269" s="224"/>
      <c r="I269" s="224"/>
      <c r="J269" s="224"/>
      <c r="K269" s="224"/>
      <c r="L269" s="224"/>
      <c r="M269" s="224"/>
      <c r="N269" s="224"/>
      <c r="O269" s="224"/>
      <c r="P269" s="224"/>
      <c r="Q269" s="224"/>
      <c r="R269" s="224"/>
      <c r="S269" s="224"/>
      <c r="T269" s="224"/>
      <c r="U269" s="224"/>
      <c r="V269" s="224"/>
      <c r="W269" s="224"/>
      <c r="X269" s="224"/>
      <c r="Y269" s="215"/>
      <c r="Z269" s="215"/>
      <c r="AA269" s="215"/>
      <c r="AB269" s="215"/>
      <c r="AC269" s="215"/>
      <c r="AD269" s="215"/>
      <c r="AE269" s="215"/>
      <c r="AF269" s="215"/>
      <c r="AG269" s="215" t="s">
        <v>126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1" x14ac:dyDescent="0.2">
      <c r="A270" s="222"/>
      <c r="B270" s="223"/>
      <c r="C270" s="264" t="s">
        <v>311</v>
      </c>
      <c r="D270" s="225"/>
      <c r="E270" s="226">
        <v>18.079999999999998</v>
      </c>
      <c r="F270" s="224"/>
      <c r="G270" s="224"/>
      <c r="H270" s="224"/>
      <c r="I270" s="224"/>
      <c r="J270" s="224"/>
      <c r="K270" s="224"/>
      <c r="L270" s="224"/>
      <c r="M270" s="224"/>
      <c r="N270" s="224"/>
      <c r="O270" s="224"/>
      <c r="P270" s="224"/>
      <c r="Q270" s="224"/>
      <c r="R270" s="224"/>
      <c r="S270" s="224"/>
      <c r="T270" s="224"/>
      <c r="U270" s="224"/>
      <c r="V270" s="224"/>
      <c r="W270" s="224"/>
      <c r="X270" s="224"/>
      <c r="Y270" s="215"/>
      <c r="Z270" s="215"/>
      <c r="AA270" s="215"/>
      <c r="AB270" s="215"/>
      <c r="AC270" s="215"/>
      <c r="AD270" s="215"/>
      <c r="AE270" s="215"/>
      <c r="AF270" s="215"/>
      <c r="AG270" s="215" t="s">
        <v>126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">
      <c r="A271" s="222"/>
      <c r="B271" s="223"/>
      <c r="C271" s="264" t="s">
        <v>312</v>
      </c>
      <c r="D271" s="225"/>
      <c r="E271" s="226">
        <v>6.68</v>
      </c>
      <c r="F271" s="224"/>
      <c r="G271" s="224"/>
      <c r="H271" s="224"/>
      <c r="I271" s="224"/>
      <c r="J271" s="224"/>
      <c r="K271" s="224"/>
      <c r="L271" s="224"/>
      <c r="M271" s="224"/>
      <c r="N271" s="224"/>
      <c r="O271" s="224"/>
      <c r="P271" s="224"/>
      <c r="Q271" s="224"/>
      <c r="R271" s="224"/>
      <c r="S271" s="224"/>
      <c r="T271" s="224"/>
      <c r="U271" s="224"/>
      <c r="V271" s="224"/>
      <c r="W271" s="224"/>
      <c r="X271" s="224"/>
      <c r="Y271" s="215"/>
      <c r="Z271" s="215"/>
      <c r="AA271" s="215"/>
      <c r="AB271" s="215"/>
      <c r="AC271" s="215"/>
      <c r="AD271" s="215"/>
      <c r="AE271" s="215"/>
      <c r="AF271" s="215"/>
      <c r="AG271" s="215" t="s">
        <v>126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 x14ac:dyDescent="0.2">
      <c r="A272" s="222"/>
      <c r="B272" s="223"/>
      <c r="C272" s="264" t="s">
        <v>313</v>
      </c>
      <c r="D272" s="225"/>
      <c r="E272" s="226">
        <v>21.56</v>
      </c>
      <c r="F272" s="224"/>
      <c r="G272" s="224"/>
      <c r="H272" s="224"/>
      <c r="I272" s="224"/>
      <c r="J272" s="224"/>
      <c r="K272" s="224"/>
      <c r="L272" s="224"/>
      <c r="M272" s="224"/>
      <c r="N272" s="224"/>
      <c r="O272" s="224"/>
      <c r="P272" s="224"/>
      <c r="Q272" s="224"/>
      <c r="R272" s="224"/>
      <c r="S272" s="224"/>
      <c r="T272" s="224"/>
      <c r="U272" s="224"/>
      <c r="V272" s="224"/>
      <c r="W272" s="224"/>
      <c r="X272" s="224"/>
      <c r="Y272" s="215"/>
      <c r="Z272" s="215"/>
      <c r="AA272" s="215"/>
      <c r="AB272" s="215"/>
      <c r="AC272" s="215"/>
      <c r="AD272" s="215"/>
      <c r="AE272" s="215"/>
      <c r="AF272" s="215"/>
      <c r="AG272" s="215" t="s">
        <v>126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">
      <c r="A273" s="222"/>
      <c r="B273" s="223"/>
      <c r="C273" s="264" t="s">
        <v>314</v>
      </c>
      <c r="D273" s="225"/>
      <c r="E273" s="226">
        <v>10.119999999999999</v>
      </c>
      <c r="F273" s="224"/>
      <c r="G273" s="224"/>
      <c r="H273" s="224"/>
      <c r="I273" s="224"/>
      <c r="J273" s="224"/>
      <c r="K273" s="224"/>
      <c r="L273" s="224"/>
      <c r="M273" s="224"/>
      <c r="N273" s="224"/>
      <c r="O273" s="224"/>
      <c r="P273" s="224"/>
      <c r="Q273" s="224"/>
      <c r="R273" s="224"/>
      <c r="S273" s="224"/>
      <c r="T273" s="224"/>
      <c r="U273" s="224"/>
      <c r="V273" s="224"/>
      <c r="W273" s="224"/>
      <c r="X273" s="224"/>
      <c r="Y273" s="215"/>
      <c r="Z273" s="215"/>
      <c r="AA273" s="215"/>
      <c r="AB273" s="215"/>
      <c r="AC273" s="215"/>
      <c r="AD273" s="215"/>
      <c r="AE273" s="215"/>
      <c r="AF273" s="215"/>
      <c r="AG273" s="215" t="s">
        <v>126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x14ac:dyDescent="0.2">
      <c r="A274" s="236" t="s">
        <v>113</v>
      </c>
      <c r="B274" s="237" t="s">
        <v>60</v>
      </c>
      <c r="C274" s="261" t="s">
        <v>61</v>
      </c>
      <c r="D274" s="238"/>
      <c r="E274" s="239"/>
      <c r="F274" s="240"/>
      <c r="G274" s="240">
        <f>SUMIF(AG275:AG298,"&lt;&gt;NOR",G275:G298)</f>
        <v>0</v>
      </c>
      <c r="H274" s="240"/>
      <c r="I274" s="240">
        <f>SUM(I275:I298)</f>
        <v>0</v>
      </c>
      <c r="J274" s="240"/>
      <c r="K274" s="240">
        <f>SUM(K275:K298)</f>
        <v>0</v>
      </c>
      <c r="L274" s="240"/>
      <c r="M274" s="240">
        <f>SUM(M275:M298)</f>
        <v>0</v>
      </c>
      <c r="N274" s="240"/>
      <c r="O274" s="240">
        <f>SUM(O275:O298)</f>
        <v>0.6</v>
      </c>
      <c r="P274" s="240"/>
      <c r="Q274" s="240">
        <f>SUM(Q275:Q298)</f>
        <v>0</v>
      </c>
      <c r="R274" s="240"/>
      <c r="S274" s="240"/>
      <c r="T274" s="241"/>
      <c r="U274" s="235"/>
      <c r="V274" s="235">
        <f>SUM(V275:V298)</f>
        <v>6.8</v>
      </c>
      <c r="W274" s="235"/>
      <c r="X274" s="235"/>
      <c r="AG274" t="s">
        <v>114</v>
      </c>
    </row>
    <row r="275" spans="1:60" outlineLevel="1" x14ac:dyDescent="0.2">
      <c r="A275" s="242">
        <v>27</v>
      </c>
      <c r="B275" s="243" t="s">
        <v>320</v>
      </c>
      <c r="C275" s="262" t="s">
        <v>321</v>
      </c>
      <c r="D275" s="244" t="s">
        <v>142</v>
      </c>
      <c r="E275" s="245">
        <v>9.766</v>
      </c>
      <c r="F275" s="246"/>
      <c r="G275" s="247">
        <f>ROUND(E275*F275,2)</f>
        <v>0</v>
      </c>
      <c r="H275" s="246"/>
      <c r="I275" s="247">
        <f>ROUND(E275*H275,2)</f>
        <v>0</v>
      </c>
      <c r="J275" s="246"/>
      <c r="K275" s="247">
        <f>ROUND(E275*J275,2)</f>
        <v>0</v>
      </c>
      <c r="L275" s="247">
        <v>21</v>
      </c>
      <c r="M275" s="247">
        <f>G275*(1+L275/100)</f>
        <v>0</v>
      </c>
      <c r="N275" s="247">
        <v>6.1420000000000002E-2</v>
      </c>
      <c r="O275" s="247">
        <f>ROUND(E275*N275,2)</f>
        <v>0.6</v>
      </c>
      <c r="P275" s="247">
        <v>0</v>
      </c>
      <c r="Q275" s="247">
        <f>ROUND(E275*P275,2)</f>
        <v>0</v>
      </c>
      <c r="R275" s="247" t="s">
        <v>262</v>
      </c>
      <c r="S275" s="247" t="s">
        <v>119</v>
      </c>
      <c r="T275" s="248" t="s">
        <v>120</v>
      </c>
      <c r="U275" s="224">
        <v>0.69599999999999995</v>
      </c>
      <c r="V275" s="224">
        <f>ROUND(E275*U275,2)</f>
        <v>6.8</v>
      </c>
      <c r="W275" s="224"/>
      <c r="X275" s="224" t="s">
        <v>121</v>
      </c>
      <c r="Y275" s="215"/>
      <c r="Z275" s="215"/>
      <c r="AA275" s="215"/>
      <c r="AB275" s="215"/>
      <c r="AC275" s="215"/>
      <c r="AD275" s="215"/>
      <c r="AE275" s="215"/>
      <c r="AF275" s="215"/>
      <c r="AG275" s="215" t="s">
        <v>122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">
      <c r="A276" s="222"/>
      <c r="B276" s="223"/>
      <c r="C276" s="264" t="s">
        <v>322</v>
      </c>
      <c r="D276" s="225"/>
      <c r="E276" s="226"/>
      <c r="F276" s="224"/>
      <c r="G276" s="224"/>
      <c r="H276" s="224"/>
      <c r="I276" s="224"/>
      <c r="J276" s="224"/>
      <c r="K276" s="224"/>
      <c r="L276" s="224"/>
      <c r="M276" s="224"/>
      <c r="N276" s="224"/>
      <c r="O276" s="224"/>
      <c r="P276" s="224"/>
      <c r="Q276" s="224"/>
      <c r="R276" s="224"/>
      <c r="S276" s="224"/>
      <c r="T276" s="224"/>
      <c r="U276" s="224"/>
      <c r="V276" s="224"/>
      <c r="W276" s="224"/>
      <c r="X276" s="224"/>
      <c r="Y276" s="215"/>
      <c r="Z276" s="215"/>
      <c r="AA276" s="215"/>
      <c r="AB276" s="215"/>
      <c r="AC276" s="215"/>
      <c r="AD276" s="215"/>
      <c r="AE276" s="215"/>
      <c r="AF276" s="215"/>
      <c r="AG276" s="215" t="s">
        <v>126</v>
      </c>
      <c r="AH276" s="215">
        <v>0</v>
      </c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1" x14ac:dyDescent="0.2">
      <c r="A277" s="222"/>
      <c r="B277" s="223"/>
      <c r="C277" s="264" t="s">
        <v>178</v>
      </c>
      <c r="D277" s="225"/>
      <c r="E277" s="226">
        <v>0.39</v>
      </c>
      <c r="F277" s="224"/>
      <c r="G277" s="224"/>
      <c r="H277" s="224"/>
      <c r="I277" s="224"/>
      <c r="J277" s="224"/>
      <c r="K277" s="224"/>
      <c r="L277" s="224"/>
      <c r="M277" s="224"/>
      <c r="N277" s="224"/>
      <c r="O277" s="224"/>
      <c r="P277" s="224"/>
      <c r="Q277" s="224"/>
      <c r="R277" s="224"/>
      <c r="S277" s="224"/>
      <c r="T277" s="224"/>
      <c r="U277" s="224"/>
      <c r="V277" s="224"/>
      <c r="W277" s="224"/>
      <c r="X277" s="224"/>
      <c r="Y277" s="215"/>
      <c r="Z277" s="215"/>
      <c r="AA277" s="215"/>
      <c r="AB277" s="215"/>
      <c r="AC277" s="215"/>
      <c r="AD277" s="215"/>
      <c r="AE277" s="215"/>
      <c r="AF277" s="215"/>
      <c r="AG277" s="215" t="s">
        <v>126</v>
      </c>
      <c r="AH277" s="215">
        <v>0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 x14ac:dyDescent="0.2">
      <c r="A278" s="222"/>
      <c r="B278" s="223"/>
      <c r="C278" s="264" t="s">
        <v>179</v>
      </c>
      <c r="D278" s="225"/>
      <c r="E278" s="226">
        <v>0.6</v>
      </c>
      <c r="F278" s="224"/>
      <c r="G278" s="224"/>
      <c r="H278" s="224"/>
      <c r="I278" s="224"/>
      <c r="J278" s="224"/>
      <c r="K278" s="224"/>
      <c r="L278" s="224"/>
      <c r="M278" s="224"/>
      <c r="N278" s="224"/>
      <c r="O278" s="224"/>
      <c r="P278" s="224"/>
      <c r="Q278" s="224"/>
      <c r="R278" s="224"/>
      <c r="S278" s="224"/>
      <c r="T278" s="224"/>
      <c r="U278" s="224"/>
      <c r="V278" s="224"/>
      <c r="W278" s="224"/>
      <c r="X278" s="224"/>
      <c r="Y278" s="215"/>
      <c r="Z278" s="215"/>
      <c r="AA278" s="215"/>
      <c r="AB278" s="215"/>
      <c r="AC278" s="215"/>
      <c r="AD278" s="215"/>
      <c r="AE278" s="215"/>
      <c r="AF278" s="215"/>
      <c r="AG278" s="215" t="s">
        <v>126</v>
      </c>
      <c r="AH278" s="215">
        <v>0</v>
      </c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">
      <c r="A279" s="222"/>
      <c r="B279" s="223"/>
      <c r="C279" s="264" t="s">
        <v>180</v>
      </c>
      <c r="D279" s="225"/>
      <c r="E279" s="226">
        <v>0.61</v>
      </c>
      <c r="F279" s="224"/>
      <c r="G279" s="224"/>
      <c r="H279" s="224"/>
      <c r="I279" s="224"/>
      <c r="J279" s="224"/>
      <c r="K279" s="224"/>
      <c r="L279" s="224"/>
      <c r="M279" s="224"/>
      <c r="N279" s="224"/>
      <c r="O279" s="224"/>
      <c r="P279" s="224"/>
      <c r="Q279" s="224"/>
      <c r="R279" s="224"/>
      <c r="S279" s="224"/>
      <c r="T279" s="224"/>
      <c r="U279" s="224"/>
      <c r="V279" s="224"/>
      <c r="W279" s="224"/>
      <c r="X279" s="224"/>
      <c r="Y279" s="215"/>
      <c r="Z279" s="215"/>
      <c r="AA279" s="215"/>
      <c r="AB279" s="215"/>
      <c r="AC279" s="215"/>
      <c r="AD279" s="215"/>
      <c r="AE279" s="215"/>
      <c r="AF279" s="215"/>
      <c r="AG279" s="215" t="s">
        <v>126</v>
      </c>
      <c r="AH279" s="215">
        <v>0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 x14ac:dyDescent="0.2">
      <c r="A280" s="222"/>
      <c r="B280" s="223"/>
      <c r="C280" s="264" t="s">
        <v>181</v>
      </c>
      <c r="D280" s="225"/>
      <c r="E280" s="226">
        <v>0.24</v>
      </c>
      <c r="F280" s="224"/>
      <c r="G280" s="224"/>
      <c r="H280" s="224"/>
      <c r="I280" s="224"/>
      <c r="J280" s="224"/>
      <c r="K280" s="224"/>
      <c r="L280" s="224"/>
      <c r="M280" s="224"/>
      <c r="N280" s="224"/>
      <c r="O280" s="224"/>
      <c r="P280" s="224"/>
      <c r="Q280" s="224"/>
      <c r="R280" s="224"/>
      <c r="S280" s="224"/>
      <c r="T280" s="224"/>
      <c r="U280" s="224"/>
      <c r="V280" s="224"/>
      <c r="W280" s="224"/>
      <c r="X280" s="224"/>
      <c r="Y280" s="215"/>
      <c r="Z280" s="215"/>
      <c r="AA280" s="215"/>
      <c r="AB280" s="215"/>
      <c r="AC280" s="215"/>
      <c r="AD280" s="215"/>
      <c r="AE280" s="215"/>
      <c r="AF280" s="215"/>
      <c r="AG280" s="215" t="s">
        <v>126</v>
      </c>
      <c r="AH280" s="215">
        <v>0</v>
      </c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 x14ac:dyDescent="0.2">
      <c r="A281" s="222"/>
      <c r="B281" s="223"/>
      <c r="C281" s="264" t="s">
        <v>182</v>
      </c>
      <c r="D281" s="225"/>
      <c r="E281" s="226">
        <v>0.69</v>
      </c>
      <c r="F281" s="224"/>
      <c r="G281" s="224"/>
      <c r="H281" s="224"/>
      <c r="I281" s="224"/>
      <c r="J281" s="224"/>
      <c r="K281" s="224"/>
      <c r="L281" s="224"/>
      <c r="M281" s="224"/>
      <c r="N281" s="224"/>
      <c r="O281" s="224"/>
      <c r="P281" s="224"/>
      <c r="Q281" s="224"/>
      <c r="R281" s="224"/>
      <c r="S281" s="224"/>
      <c r="T281" s="224"/>
      <c r="U281" s="224"/>
      <c r="V281" s="224"/>
      <c r="W281" s="224"/>
      <c r="X281" s="224"/>
      <c r="Y281" s="215"/>
      <c r="Z281" s="215"/>
      <c r="AA281" s="215"/>
      <c r="AB281" s="215"/>
      <c r="AC281" s="215"/>
      <c r="AD281" s="215"/>
      <c r="AE281" s="215"/>
      <c r="AF281" s="215"/>
      <c r="AG281" s="215" t="s">
        <v>126</v>
      </c>
      <c r="AH281" s="215">
        <v>0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1" x14ac:dyDescent="0.2">
      <c r="A282" s="222"/>
      <c r="B282" s="223"/>
      <c r="C282" s="264" t="s">
        <v>323</v>
      </c>
      <c r="D282" s="225"/>
      <c r="E282" s="226">
        <v>0.43</v>
      </c>
      <c r="F282" s="224"/>
      <c r="G282" s="224"/>
      <c r="H282" s="224"/>
      <c r="I282" s="224"/>
      <c r="J282" s="224"/>
      <c r="K282" s="224"/>
      <c r="L282" s="224"/>
      <c r="M282" s="224"/>
      <c r="N282" s="224"/>
      <c r="O282" s="224"/>
      <c r="P282" s="224"/>
      <c r="Q282" s="224"/>
      <c r="R282" s="224"/>
      <c r="S282" s="224"/>
      <c r="T282" s="224"/>
      <c r="U282" s="224"/>
      <c r="V282" s="224"/>
      <c r="W282" s="224"/>
      <c r="X282" s="224"/>
      <c r="Y282" s="215"/>
      <c r="Z282" s="215"/>
      <c r="AA282" s="215"/>
      <c r="AB282" s="215"/>
      <c r="AC282" s="215"/>
      <c r="AD282" s="215"/>
      <c r="AE282" s="215"/>
      <c r="AF282" s="215"/>
      <c r="AG282" s="215" t="s">
        <v>126</v>
      </c>
      <c r="AH282" s="215">
        <v>0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">
      <c r="A283" s="222"/>
      <c r="B283" s="223"/>
      <c r="C283" s="264" t="s">
        <v>324</v>
      </c>
      <c r="D283" s="225"/>
      <c r="E283" s="226">
        <v>0.51</v>
      </c>
      <c r="F283" s="224"/>
      <c r="G283" s="224"/>
      <c r="H283" s="224"/>
      <c r="I283" s="224"/>
      <c r="J283" s="224"/>
      <c r="K283" s="224"/>
      <c r="L283" s="224"/>
      <c r="M283" s="224"/>
      <c r="N283" s="224"/>
      <c r="O283" s="224"/>
      <c r="P283" s="224"/>
      <c r="Q283" s="224"/>
      <c r="R283" s="224"/>
      <c r="S283" s="224"/>
      <c r="T283" s="224"/>
      <c r="U283" s="224"/>
      <c r="V283" s="224"/>
      <c r="W283" s="224"/>
      <c r="X283" s="224"/>
      <c r="Y283" s="215"/>
      <c r="Z283" s="215"/>
      <c r="AA283" s="215"/>
      <c r="AB283" s="215"/>
      <c r="AC283" s="215"/>
      <c r="AD283" s="215"/>
      <c r="AE283" s="215"/>
      <c r="AF283" s="215"/>
      <c r="AG283" s="215" t="s">
        <v>126</v>
      </c>
      <c r="AH283" s="215">
        <v>0</v>
      </c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1" x14ac:dyDescent="0.2">
      <c r="A284" s="222"/>
      <c r="B284" s="223"/>
      <c r="C284" s="264" t="s">
        <v>259</v>
      </c>
      <c r="D284" s="225"/>
      <c r="E284" s="226">
        <v>0.55000000000000004</v>
      </c>
      <c r="F284" s="224"/>
      <c r="G284" s="224"/>
      <c r="H284" s="224"/>
      <c r="I284" s="224"/>
      <c r="J284" s="224"/>
      <c r="K284" s="224"/>
      <c r="L284" s="224"/>
      <c r="M284" s="224"/>
      <c r="N284" s="224"/>
      <c r="O284" s="224"/>
      <c r="P284" s="224"/>
      <c r="Q284" s="224"/>
      <c r="R284" s="224"/>
      <c r="S284" s="224"/>
      <c r="T284" s="224"/>
      <c r="U284" s="224"/>
      <c r="V284" s="224"/>
      <c r="W284" s="224"/>
      <c r="X284" s="224"/>
      <c r="Y284" s="215"/>
      <c r="Z284" s="215"/>
      <c r="AA284" s="215"/>
      <c r="AB284" s="215"/>
      <c r="AC284" s="215"/>
      <c r="AD284" s="215"/>
      <c r="AE284" s="215"/>
      <c r="AF284" s="215"/>
      <c r="AG284" s="215" t="s">
        <v>126</v>
      </c>
      <c r="AH284" s="215">
        <v>0</v>
      </c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">
      <c r="A285" s="222"/>
      <c r="B285" s="223"/>
      <c r="C285" s="264" t="s">
        <v>185</v>
      </c>
      <c r="D285" s="225"/>
      <c r="E285" s="226">
        <v>0.74</v>
      </c>
      <c r="F285" s="224"/>
      <c r="G285" s="224"/>
      <c r="H285" s="224"/>
      <c r="I285" s="224"/>
      <c r="J285" s="224"/>
      <c r="K285" s="224"/>
      <c r="L285" s="224"/>
      <c r="M285" s="224"/>
      <c r="N285" s="224"/>
      <c r="O285" s="224"/>
      <c r="P285" s="224"/>
      <c r="Q285" s="224"/>
      <c r="R285" s="224"/>
      <c r="S285" s="224"/>
      <c r="T285" s="224"/>
      <c r="U285" s="224"/>
      <c r="V285" s="224"/>
      <c r="W285" s="224"/>
      <c r="X285" s="224"/>
      <c r="Y285" s="215"/>
      <c r="Z285" s="215"/>
      <c r="AA285" s="215"/>
      <c r="AB285" s="215"/>
      <c r="AC285" s="215"/>
      <c r="AD285" s="215"/>
      <c r="AE285" s="215"/>
      <c r="AF285" s="215"/>
      <c r="AG285" s="215" t="s">
        <v>126</v>
      </c>
      <c r="AH285" s="215">
        <v>0</v>
      </c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 x14ac:dyDescent="0.2">
      <c r="A286" s="222"/>
      <c r="B286" s="223"/>
      <c r="C286" s="264" t="s">
        <v>186</v>
      </c>
      <c r="D286" s="225"/>
      <c r="E286" s="226">
        <v>0.64</v>
      </c>
      <c r="F286" s="224"/>
      <c r="G286" s="224"/>
      <c r="H286" s="224"/>
      <c r="I286" s="224"/>
      <c r="J286" s="224"/>
      <c r="K286" s="224"/>
      <c r="L286" s="224"/>
      <c r="M286" s="224"/>
      <c r="N286" s="224"/>
      <c r="O286" s="224"/>
      <c r="P286" s="224"/>
      <c r="Q286" s="224"/>
      <c r="R286" s="224"/>
      <c r="S286" s="224"/>
      <c r="T286" s="224"/>
      <c r="U286" s="224"/>
      <c r="V286" s="224"/>
      <c r="W286" s="224"/>
      <c r="X286" s="224"/>
      <c r="Y286" s="215"/>
      <c r="Z286" s="215"/>
      <c r="AA286" s="215"/>
      <c r="AB286" s="215"/>
      <c r="AC286" s="215"/>
      <c r="AD286" s="215"/>
      <c r="AE286" s="215"/>
      <c r="AF286" s="215"/>
      <c r="AG286" s="215" t="s">
        <v>126</v>
      </c>
      <c r="AH286" s="215">
        <v>0</v>
      </c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1" x14ac:dyDescent="0.2">
      <c r="A287" s="222"/>
      <c r="B287" s="223"/>
      <c r="C287" s="264" t="s">
        <v>187</v>
      </c>
      <c r="D287" s="225"/>
      <c r="E287" s="226">
        <v>0.64</v>
      </c>
      <c r="F287" s="224"/>
      <c r="G287" s="224"/>
      <c r="H287" s="224"/>
      <c r="I287" s="224"/>
      <c r="J287" s="224"/>
      <c r="K287" s="224"/>
      <c r="L287" s="224"/>
      <c r="M287" s="224"/>
      <c r="N287" s="224"/>
      <c r="O287" s="224"/>
      <c r="P287" s="224"/>
      <c r="Q287" s="224"/>
      <c r="R287" s="224"/>
      <c r="S287" s="224"/>
      <c r="T287" s="224"/>
      <c r="U287" s="224"/>
      <c r="V287" s="224"/>
      <c r="W287" s="224"/>
      <c r="X287" s="224"/>
      <c r="Y287" s="215"/>
      <c r="Z287" s="215"/>
      <c r="AA287" s="215"/>
      <c r="AB287" s="215"/>
      <c r="AC287" s="215"/>
      <c r="AD287" s="215"/>
      <c r="AE287" s="215"/>
      <c r="AF287" s="215"/>
      <c r="AG287" s="215" t="s">
        <v>126</v>
      </c>
      <c r="AH287" s="215">
        <v>0</v>
      </c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1" x14ac:dyDescent="0.2">
      <c r="A288" s="222"/>
      <c r="B288" s="223"/>
      <c r="C288" s="264" t="s">
        <v>325</v>
      </c>
      <c r="D288" s="225"/>
      <c r="E288" s="226"/>
      <c r="F288" s="224"/>
      <c r="G288" s="224"/>
      <c r="H288" s="224"/>
      <c r="I288" s="224"/>
      <c r="J288" s="224"/>
      <c r="K288" s="224"/>
      <c r="L288" s="224"/>
      <c r="M288" s="224"/>
      <c r="N288" s="224"/>
      <c r="O288" s="224"/>
      <c r="P288" s="224"/>
      <c r="Q288" s="224"/>
      <c r="R288" s="224"/>
      <c r="S288" s="224"/>
      <c r="T288" s="224"/>
      <c r="U288" s="224"/>
      <c r="V288" s="224"/>
      <c r="W288" s="224"/>
      <c r="X288" s="224"/>
      <c r="Y288" s="215"/>
      <c r="Z288" s="215"/>
      <c r="AA288" s="215"/>
      <c r="AB288" s="215"/>
      <c r="AC288" s="215"/>
      <c r="AD288" s="215"/>
      <c r="AE288" s="215"/>
      <c r="AF288" s="215"/>
      <c r="AG288" s="215" t="s">
        <v>126</v>
      </c>
      <c r="AH288" s="215">
        <v>0</v>
      </c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 x14ac:dyDescent="0.2">
      <c r="A289" s="222"/>
      <c r="B289" s="223"/>
      <c r="C289" s="264" t="s">
        <v>326</v>
      </c>
      <c r="D289" s="225"/>
      <c r="E289" s="226">
        <v>0.39</v>
      </c>
      <c r="F289" s="224"/>
      <c r="G289" s="224"/>
      <c r="H289" s="224"/>
      <c r="I289" s="224"/>
      <c r="J289" s="224"/>
      <c r="K289" s="224"/>
      <c r="L289" s="224"/>
      <c r="M289" s="224"/>
      <c r="N289" s="224"/>
      <c r="O289" s="224"/>
      <c r="P289" s="224"/>
      <c r="Q289" s="224"/>
      <c r="R289" s="224"/>
      <c r="S289" s="224"/>
      <c r="T289" s="224"/>
      <c r="U289" s="224"/>
      <c r="V289" s="224"/>
      <c r="W289" s="224"/>
      <c r="X289" s="224"/>
      <c r="Y289" s="215"/>
      <c r="Z289" s="215"/>
      <c r="AA289" s="215"/>
      <c r="AB289" s="215"/>
      <c r="AC289" s="215"/>
      <c r="AD289" s="215"/>
      <c r="AE289" s="215"/>
      <c r="AF289" s="215"/>
      <c r="AG289" s="215" t="s">
        <v>126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">
      <c r="A290" s="222"/>
      <c r="B290" s="223"/>
      <c r="C290" s="264" t="s">
        <v>327</v>
      </c>
      <c r="D290" s="225"/>
      <c r="E290" s="226">
        <v>0.6</v>
      </c>
      <c r="F290" s="224"/>
      <c r="G290" s="224"/>
      <c r="H290" s="224"/>
      <c r="I290" s="224"/>
      <c r="J290" s="224"/>
      <c r="K290" s="224"/>
      <c r="L290" s="224"/>
      <c r="M290" s="224"/>
      <c r="N290" s="224"/>
      <c r="O290" s="224"/>
      <c r="P290" s="224"/>
      <c r="Q290" s="224"/>
      <c r="R290" s="224"/>
      <c r="S290" s="224"/>
      <c r="T290" s="224"/>
      <c r="U290" s="224"/>
      <c r="V290" s="224"/>
      <c r="W290" s="224"/>
      <c r="X290" s="224"/>
      <c r="Y290" s="215"/>
      <c r="Z290" s="215"/>
      <c r="AA290" s="215"/>
      <c r="AB290" s="215"/>
      <c r="AC290" s="215"/>
      <c r="AD290" s="215"/>
      <c r="AE290" s="215"/>
      <c r="AF290" s="215"/>
      <c r="AG290" s="215" t="s">
        <v>126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 x14ac:dyDescent="0.2">
      <c r="A291" s="222"/>
      <c r="B291" s="223"/>
      <c r="C291" s="264" t="s">
        <v>328</v>
      </c>
      <c r="D291" s="225"/>
      <c r="E291" s="226">
        <v>0.27</v>
      </c>
      <c r="F291" s="224"/>
      <c r="G291" s="224"/>
      <c r="H291" s="224"/>
      <c r="I291" s="224"/>
      <c r="J291" s="224"/>
      <c r="K291" s="224"/>
      <c r="L291" s="224"/>
      <c r="M291" s="224"/>
      <c r="N291" s="224"/>
      <c r="O291" s="224"/>
      <c r="P291" s="224"/>
      <c r="Q291" s="224"/>
      <c r="R291" s="224"/>
      <c r="S291" s="224"/>
      <c r="T291" s="224"/>
      <c r="U291" s="224"/>
      <c r="V291" s="224"/>
      <c r="W291" s="224"/>
      <c r="X291" s="224"/>
      <c r="Y291" s="215"/>
      <c r="Z291" s="215"/>
      <c r="AA291" s="215"/>
      <c r="AB291" s="215"/>
      <c r="AC291" s="215"/>
      <c r="AD291" s="215"/>
      <c r="AE291" s="215"/>
      <c r="AF291" s="215"/>
      <c r="AG291" s="215" t="s">
        <v>126</v>
      </c>
      <c r="AH291" s="215">
        <v>0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1" x14ac:dyDescent="0.2">
      <c r="A292" s="222"/>
      <c r="B292" s="223"/>
      <c r="C292" s="264" t="s">
        <v>329</v>
      </c>
      <c r="D292" s="225"/>
      <c r="E292" s="226">
        <v>0.11</v>
      </c>
      <c r="F292" s="224"/>
      <c r="G292" s="224"/>
      <c r="H292" s="224"/>
      <c r="I292" s="224"/>
      <c r="J292" s="224"/>
      <c r="K292" s="224"/>
      <c r="L292" s="224"/>
      <c r="M292" s="224"/>
      <c r="N292" s="224"/>
      <c r="O292" s="224"/>
      <c r="P292" s="224"/>
      <c r="Q292" s="224"/>
      <c r="R292" s="224"/>
      <c r="S292" s="224"/>
      <c r="T292" s="224"/>
      <c r="U292" s="224"/>
      <c r="V292" s="224"/>
      <c r="W292" s="224"/>
      <c r="X292" s="224"/>
      <c r="Y292" s="215"/>
      <c r="Z292" s="215"/>
      <c r="AA292" s="215"/>
      <c r="AB292" s="215"/>
      <c r="AC292" s="215"/>
      <c r="AD292" s="215"/>
      <c r="AE292" s="215"/>
      <c r="AF292" s="215"/>
      <c r="AG292" s="215" t="s">
        <v>126</v>
      </c>
      <c r="AH292" s="215">
        <v>0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 x14ac:dyDescent="0.2">
      <c r="A293" s="222"/>
      <c r="B293" s="223"/>
      <c r="C293" s="264" t="s">
        <v>330</v>
      </c>
      <c r="D293" s="225"/>
      <c r="E293" s="226">
        <v>0.41</v>
      </c>
      <c r="F293" s="224"/>
      <c r="G293" s="224"/>
      <c r="H293" s="224"/>
      <c r="I293" s="224"/>
      <c r="J293" s="224"/>
      <c r="K293" s="224"/>
      <c r="L293" s="224"/>
      <c r="M293" s="224"/>
      <c r="N293" s="224"/>
      <c r="O293" s="224"/>
      <c r="P293" s="224"/>
      <c r="Q293" s="224"/>
      <c r="R293" s="224"/>
      <c r="S293" s="224"/>
      <c r="T293" s="224"/>
      <c r="U293" s="224"/>
      <c r="V293" s="224"/>
      <c r="W293" s="224"/>
      <c r="X293" s="224"/>
      <c r="Y293" s="215"/>
      <c r="Z293" s="215"/>
      <c r="AA293" s="215"/>
      <c r="AB293" s="215"/>
      <c r="AC293" s="215"/>
      <c r="AD293" s="215"/>
      <c r="AE293" s="215"/>
      <c r="AF293" s="215"/>
      <c r="AG293" s="215" t="s">
        <v>126</v>
      </c>
      <c r="AH293" s="215">
        <v>0</v>
      </c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">
      <c r="A294" s="222"/>
      <c r="B294" s="223"/>
      <c r="C294" s="264" t="s">
        <v>331</v>
      </c>
      <c r="D294" s="225"/>
      <c r="E294" s="226">
        <v>0.15</v>
      </c>
      <c r="F294" s="224"/>
      <c r="G294" s="224"/>
      <c r="H294" s="224"/>
      <c r="I294" s="224"/>
      <c r="J294" s="224"/>
      <c r="K294" s="224"/>
      <c r="L294" s="224"/>
      <c r="M294" s="224"/>
      <c r="N294" s="224"/>
      <c r="O294" s="224"/>
      <c r="P294" s="224"/>
      <c r="Q294" s="224"/>
      <c r="R294" s="224"/>
      <c r="S294" s="224"/>
      <c r="T294" s="224"/>
      <c r="U294" s="224"/>
      <c r="V294" s="224"/>
      <c r="W294" s="224"/>
      <c r="X294" s="224"/>
      <c r="Y294" s="215"/>
      <c r="Z294" s="215"/>
      <c r="AA294" s="215"/>
      <c r="AB294" s="215"/>
      <c r="AC294" s="215"/>
      <c r="AD294" s="215"/>
      <c r="AE294" s="215"/>
      <c r="AF294" s="215"/>
      <c r="AG294" s="215" t="s">
        <v>126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">
      <c r="A295" s="222"/>
      <c r="B295" s="223"/>
      <c r="C295" s="264" t="s">
        <v>332</v>
      </c>
      <c r="D295" s="225"/>
      <c r="E295" s="226">
        <v>0.67</v>
      </c>
      <c r="F295" s="224"/>
      <c r="G295" s="224"/>
      <c r="H295" s="224"/>
      <c r="I295" s="224"/>
      <c r="J295" s="224"/>
      <c r="K295" s="224"/>
      <c r="L295" s="224"/>
      <c r="M295" s="224"/>
      <c r="N295" s="224"/>
      <c r="O295" s="224"/>
      <c r="P295" s="224"/>
      <c r="Q295" s="224"/>
      <c r="R295" s="224"/>
      <c r="S295" s="224"/>
      <c r="T295" s="224"/>
      <c r="U295" s="224"/>
      <c r="V295" s="224"/>
      <c r="W295" s="224"/>
      <c r="X295" s="224"/>
      <c r="Y295" s="215"/>
      <c r="Z295" s="215"/>
      <c r="AA295" s="215"/>
      <c r="AB295" s="215"/>
      <c r="AC295" s="215"/>
      <c r="AD295" s="215"/>
      <c r="AE295" s="215"/>
      <c r="AF295" s="215"/>
      <c r="AG295" s="215" t="s">
        <v>126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 x14ac:dyDescent="0.2">
      <c r="A296" s="222"/>
      <c r="B296" s="223"/>
      <c r="C296" s="264" t="s">
        <v>333</v>
      </c>
      <c r="D296" s="225"/>
      <c r="E296" s="226">
        <v>0.22</v>
      </c>
      <c r="F296" s="224"/>
      <c r="G296" s="224"/>
      <c r="H296" s="224"/>
      <c r="I296" s="224"/>
      <c r="J296" s="224"/>
      <c r="K296" s="224"/>
      <c r="L296" s="224"/>
      <c r="M296" s="224"/>
      <c r="N296" s="224"/>
      <c r="O296" s="224"/>
      <c r="P296" s="224"/>
      <c r="Q296" s="224"/>
      <c r="R296" s="224"/>
      <c r="S296" s="224"/>
      <c r="T296" s="224"/>
      <c r="U296" s="224"/>
      <c r="V296" s="224"/>
      <c r="W296" s="224"/>
      <c r="X296" s="224"/>
      <c r="Y296" s="215"/>
      <c r="Z296" s="215"/>
      <c r="AA296" s="215"/>
      <c r="AB296" s="215"/>
      <c r="AC296" s="215"/>
      <c r="AD296" s="215"/>
      <c r="AE296" s="215"/>
      <c r="AF296" s="215"/>
      <c r="AG296" s="215" t="s">
        <v>126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1" x14ac:dyDescent="0.2">
      <c r="A297" s="222"/>
      <c r="B297" s="223"/>
      <c r="C297" s="264" t="s">
        <v>334</v>
      </c>
      <c r="D297" s="225"/>
      <c r="E297" s="226">
        <v>0.44</v>
      </c>
      <c r="F297" s="224"/>
      <c r="G297" s="224"/>
      <c r="H297" s="224"/>
      <c r="I297" s="224"/>
      <c r="J297" s="224"/>
      <c r="K297" s="224"/>
      <c r="L297" s="224"/>
      <c r="M297" s="224"/>
      <c r="N297" s="224"/>
      <c r="O297" s="224"/>
      <c r="P297" s="224"/>
      <c r="Q297" s="224"/>
      <c r="R297" s="224"/>
      <c r="S297" s="224"/>
      <c r="T297" s="224"/>
      <c r="U297" s="224"/>
      <c r="V297" s="224"/>
      <c r="W297" s="224"/>
      <c r="X297" s="224"/>
      <c r="Y297" s="215"/>
      <c r="Z297" s="215"/>
      <c r="AA297" s="215"/>
      <c r="AB297" s="215"/>
      <c r="AC297" s="215"/>
      <c r="AD297" s="215"/>
      <c r="AE297" s="215"/>
      <c r="AF297" s="215"/>
      <c r="AG297" s="215" t="s">
        <v>126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1" x14ac:dyDescent="0.2">
      <c r="A298" s="222"/>
      <c r="B298" s="223"/>
      <c r="C298" s="264" t="s">
        <v>335</v>
      </c>
      <c r="D298" s="225"/>
      <c r="E298" s="226">
        <v>0.44</v>
      </c>
      <c r="F298" s="224"/>
      <c r="G298" s="224"/>
      <c r="H298" s="224"/>
      <c r="I298" s="224"/>
      <c r="J298" s="224"/>
      <c r="K298" s="224"/>
      <c r="L298" s="224"/>
      <c r="M298" s="224"/>
      <c r="N298" s="224"/>
      <c r="O298" s="224"/>
      <c r="P298" s="224"/>
      <c r="Q298" s="224"/>
      <c r="R298" s="224"/>
      <c r="S298" s="224"/>
      <c r="T298" s="224"/>
      <c r="U298" s="224"/>
      <c r="V298" s="224"/>
      <c r="W298" s="224"/>
      <c r="X298" s="224"/>
      <c r="Y298" s="215"/>
      <c r="Z298" s="215"/>
      <c r="AA298" s="215"/>
      <c r="AB298" s="215"/>
      <c r="AC298" s="215"/>
      <c r="AD298" s="215"/>
      <c r="AE298" s="215"/>
      <c r="AF298" s="215"/>
      <c r="AG298" s="215" t="s">
        <v>126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x14ac:dyDescent="0.2">
      <c r="A299" s="236" t="s">
        <v>113</v>
      </c>
      <c r="B299" s="237" t="s">
        <v>62</v>
      </c>
      <c r="C299" s="261" t="s">
        <v>63</v>
      </c>
      <c r="D299" s="238"/>
      <c r="E299" s="239"/>
      <c r="F299" s="240"/>
      <c r="G299" s="240">
        <f>SUMIF(AG300:AG318,"&lt;&gt;NOR",G300:G318)</f>
        <v>0</v>
      </c>
      <c r="H299" s="240"/>
      <c r="I299" s="240">
        <f>SUM(I300:I318)</f>
        <v>0</v>
      </c>
      <c r="J299" s="240"/>
      <c r="K299" s="240">
        <f>SUM(K300:K318)</f>
        <v>0</v>
      </c>
      <c r="L299" s="240"/>
      <c r="M299" s="240">
        <f>SUM(M300:M318)</f>
        <v>0</v>
      </c>
      <c r="N299" s="240"/>
      <c r="O299" s="240">
        <f>SUM(O300:O318)</f>
        <v>0.1</v>
      </c>
      <c r="P299" s="240"/>
      <c r="Q299" s="240">
        <f>SUM(Q300:Q318)</f>
        <v>0</v>
      </c>
      <c r="R299" s="240"/>
      <c r="S299" s="240"/>
      <c r="T299" s="241"/>
      <c r="U299" s="235"/>
      <c r="V299" s="235">
        <f>SUM(V300:V318)</f>
        <v>19.760000000000002</v>
      </c>
      <c r="W299" s="235"/>
      <c r="X299" s="235"/>
      <c r="AG299" t="s">
        <v>114</v>
      </c>
    </row>
    <row r="300" spans="1:60" ht="22.5" outlineLevel="1" x14ac:dyDescent="0.2">
      <c r="A300" s="242">
        <v>28</v>
      </c>
      <c r="B300" s="243" t="s">
        <v>336</v>
      </c>
      <c r="C300" s="262" t="s">
        <v>337</v>
      </c>
      <c r="D300" s="244" t="s">
        <v>117</v>
      </c>
      <c r="E300" s="245">
        <v>1</v>
      </c>
      <c r="F300" s="246"/>
      <c r="G300" s="247">
        <f>ROUND(E300*F300,2)</f>
        <v>0</v>
      </c>
      <c r="H300" s="246"/>
      <c r="I300" s="247">
        <f>ROUND(E300*H300,2)</f>
        <v>0</v>
      </c>
      <c r="J300" s="246"/>
      <c r="K300" s="247">
        <f>ROUND(E300*J300,2)</f>
        <v>0</v>
      </c>
      <c r="L300" s="247">
        <v>21</v>
      </c>
      <c r="M300" s="247">
        <f>G300*(1+L300/100)</f>
        <v>0</v>
      </c>
      <c r="N300" s="247">
        <v>4.3479999999999998E-2</v>
      </c>
      <c r="O300" s="247">
        <f>ROUND(E300*N300,2)</f>
        <v>0.04</v>
      </c>
      <c r="P300" s="247">
        <v>0</v>
      </c>
      <c r="Q300" s="247">
        <f>ROUND(E300*P300,2)</f>
        <v>0</v>
      </c>
      <c r="R300" s="247" t="s">
        <v>262</v>
      </c>
      <c r="S300" s="247" t="s">
        <v>119</v>
      </c>
      <c r="T300" s="248" t="s">
        <v>120</v>
      </c>
      <c r="U300" s="224">
        <v>1.17</v>
      </c>
      <c r="V300" s="224">
        <f>ROUND(E300*U300,2)</f>
        <v>1.17</v>
      </c>
      <c r="W300" s="224"/>
      <c r="X300" s="224" t="s">
        <v>121</v>
      </c>
      <c r="Y300" s="215"/>
      <c r="Z300" s="215"/>
      <c r="AA300" s="215"/>
      <c r="AB300" s="215"/>
      <c r="AC300" s="215"/>
      <c r="AD300" s="215"/>
      <c r="AE300" s="215"/>
      <c r="AF300" s="215"/>
      <c r="AG300" s="215" t="s">
        <v>122</v>
      </c>
      <c r="AH300" s="215"/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1" x14ac:dyDescent="0.2">
      <c r="A301" s="222"/>
      <c r="B301" s="223"/>
      <c r="C301" s="263" t="s">
        <v>338</v>
      </c>
      <c r="D301" s="249"/>
      <c r="E301" s="249"/>
      <c r="F301" s="249"/>
      <c r="G301" s="249"/>
      <c r="H301" s="224"/>
      <c r="I301" s="224"/>
      <c r="J301" s="224"/>
      <c r="K301" s="224"/>
      <c r="L301" s="224"/>
      <c r="M301" s="224"/>
      <c r="N301" s="224"/>
      <c r="O301" s="224"/>
      <c r="P301" s="224"/>
      <c r="Q301" s="224"/>
      <c r="R301" s="224"/>
      <c r="S301" s="224"/>
      <c r="T301" s="224"/>
      <c r="U301" s="224"/>
      <c r="V301" s="224"/>
      <c r="W301" s="224"/>
      <c r="X301" s="224"/>
      <c r="Y301" s="215"/>
      <c r="Z301" s="215"/>
      <c r="AA301" s="215"/>
      <c r="AB301" s="215"/>
      <c r="AC301" s="215"/>
      <c r="AD301" s="215"/>
      <c r="AE301" s="215"/>
      <c r="AF301" s="215"/>
      <c r="AG301" s="215" t="s">
        <v>124</v>
      </c>
      <c r="AH301" s="215"/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">
      <c r="A302" s="222"/>
      <c r="B302" s="223"/>
      <c r="C302" s="264" t="s">
        <v>139</v>
      </c>
      <c r="D302" s="225"/>
      <c r="E302" s="226">
        <v>1</v>
      </c>
      <c r="F302" s="224"/>
      <c r="G302" s="224"/>
      <c r="H302" s="224"/>
      <c r="I302" s="224"/>
      <c r="J302" s="224"/>
      <c r="K302" s="224"/>
      <c r="L302" s="224"/>
      <c r="M302" s="224"/>
      <c r="N302" s="224"/>
      <c r="O302" s="224"/>
      <c r="P302" s="224"/>
      <c r="Q302" s="224"/>
      <c r="R302" s="224"/>
      <c r="S302" s="224"/>
      <c r="T302" s="224"/>
      <c r="U302" s="224"/>
      <c r="V302" s="224"/>
      <c r="W302" s="224"/>
      <c r="X302" s="224"/>
      <c r="Y302" s="215"/>
      <c r="Z302" s="215"/>
      <c r="AA302" s="215"/>
      <c r="AB302" s="215"/>
      <c r="AC302" s="215"/>
      <c r="AD302" s="215"/>
      <c r="AE302" s="215"/>
      <c r="AF302" s="215"/>
      <c r="AG302" s="215" t="s">
        <v>126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ht="22.5" outlineLevel="1" x14ac:dyDescent="0.2">
      <c r="A303" s="242">
        <v>29</v>
      </c>
      <c r="B303" s="243" t="s">
        <v>339</v>
      </c>
      <c r="C303" s="262" t="s">
        <v>340</v>
      </c>
      <c r="D303" s="244" t="s">
        <v>117</v>
      </c>
      <c r="E303" s="245">
        <v>1</v>
      </c>
      <c r="F303" s="246"/>
      <c r="G303" s="247">
        <f>ROUND(E303*F303,2)</f>
        <v>0</v>
      </c>
      <c r="H303" s="246"/>
      <c r="I303" s="247">
        <f>ROUND(E303*H303,2)</f>
        <v>0</v>
      </c>
      <c r="J303" s="246"/>
      <c r="K303" s="247">
        <f>ROUND(E303*J303,2)</f>
        <v>0</v>
      </c>
      <c r="L303" s="247">
        <v>21</v>
      </c>
      <c r="M303" s="247">
        <f>G303*(1+L303/100)</f>
        <v>0</v>
      </c>
      <c r="N303" s="247">
        <v>5.9360000000000003E-2</v>
      </c>
      <c r="O303" s="247">
        <f>ROUND(E303*N303,2)</f>
        <v>0.06</v>
      </c>
      <c r="P303" s="247">
        <v>0</v>
      </c>
      <c r="Q303" s="247">
        <f>ROUND(E303*P303,2)</f>
        <v>0</v>
      </c>
      <c r="R303" s="247" t="s">
        <v>262</v>
      </c>
      <c r="S303" s="247" t="s">
        <v>119</v>
      </c>
      <c r="T303" s="248" t="s">
        <v>120</v>
      </c>
      <c r="U303" s="224">
        <v>1.63</v>
      </c>
      <c r="V303" s="224">
        <f>ROUND(E303*U303,2)</f>
        <v>1.63</v>
      </c>
      <c r="W303" s="224"/>
      <c r="X303" s="224" t="s">
        <v>121</v>
      </c>
      <c r="Y303" s="215"/>
      <c r="Z303" s="215"/>
      <c r="AA303" s="215"/>
      <c r="AB303" s="215"/>
      <c r="AC303" s="215"/>
      <c r="AD303" s="215"/>
      <c r="AE303" s="215"/>
      <c r="AF303" s="215"/>
      <c r="AG303" s="215" t="s">
        <v>122</v>
      </c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">
      <c r="A304" s="222"/>
      <c r="B304" s="223"/>
      <c r="C304" s="263" t="s">
        <v>338</v>
      </c>
      <c r="D304" s="249"/>
      <c r="E304" s="249"/>
      <c r="F304" s="249"/>
      <c r="G304" s="249"/>
      <c r="H304" s="224"/>
      <c r="I304" s="224"/>
      <c r="J304" s="224"/>
      <c r="K304" s="224"/>
      <c r="L304" s="224"/>
      <c r="M304" s="224"/>
      <c r="N304" s="224"/>
      <c r="O304" s="224"/>
      <c r="P304" s="224"/>
      <c r="Q304" s="224"/>
      <c r="R304" s="224"/>
      <c r="S304" s="224"/>
      <c r="T304" s="224"/>
      <c r="U304" s="224"/>
      <c r="V304" s="224"/>
      <c r="W304" s="224"/>
      <c r="X304" s="224"/>
      <c r="Y304" s="215"/>
      <c r="Z304" s="215"/>
      <c r="AA304" s="215"/>
      <c r="AB304" s="215"/>
      <c r="AC304" s="215"/>
      <c r="AD304" s="215"/>
      <c r="AE304" s="215"/>
      <c r="AF304" s="215"/>
      <c r="AG304" s="215" t="s">
        <v>124</v>
      </c>
      <c r="AH304" s="215"/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1" x14ac:dyDescent="0.2">
      <c r="A305" s="222"/>
      <c r="B305" s="223"/>
      <c r="C305" s="264" t="s">
        <v>341</v>
      </c>
      <c r="D305" s="225"/>
      <c r="E305" s="226">
        <v>1</v>
      </c>
      <c r="F305" s="224"/>
      <c r="G305" s="224"/>
      <c r="H305" s="224"/>
      <c r="I305" s="224"/>
      <c r="J305" s="224"/>
      <c r="K305" s="224"/>
      <c r="L305" s="224"/>
      <c r="M305" s="224"/>
      <c r="N305" s="224"/>
      <c r="O305" s="224"/>
      <c r="P305" s="224"/>
      <c r="Q305" s="224"/>
      <c r="R305" s="224"/>
      <c r="S305" s="224"/>
      <c r="T305" s="224"/>
      <c r="U305" s="224"/>
      <c r="V305" s="224"/>
      <c r="W305" s="224"/>
      <c r="X305" s="224"/>
      <c r="Y305" s="215"/>
      <c r="Z305" s="215"/>
      <c r="AA305" s="215"/>
      <c r="AB305" s="215"/>
      <c r="AC305" s="215"/>
      <c r="AD305" s="215"/>
      <c r="AE305" s="215"/>
      <c r="AF305" s="215"/>
      <c r="AG305" s="215" t="s">
        <v>126</v>
      </c>
      <c r="AH305" s="215">
        <v>0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1" x14ac:dyDescent="0.2">
      <c r="A306" s="242">
        <v>30</v>
      </c>
      <c r="B306" s="243" t="s">
        <v>342</v>
      </c>
      <c r="C306" s="262" t="s">
        <v>343</v>
      </c>
      <c r="D306" s="244" t="s">
        <v>166</v>
      </c>
      <c r="E306" s="245">
        <v>84.82</v>
      </c>
      <c r="F306" s="246"/>
      <c r="G306" s="247">
        <f>ROUND(E306*F306,2)</f>
        <v>0</v>
      </c>
      <c r="H306" s="246"/>
      <c r="I306" s="247">
        <f>ROUND(E306*H306,2)</f>
        <v>0</v>
      </c>
      <c r="J306" s="246"/>
      <c r="K306" s="247">
        <f>ROUND(E306*J306,2)</f>
        <v>0</v>
      </c>
      <c r="L306" s="247">
        <v>21</v>
      </c>
      <c r="M306" s="247">
        <f>G306*(1+L306/100)</f>
        <v>0</v>
      </c>
      <c r="N306" s="247">
        <v>0</v>
      </c>
      <c r="O306" s="247">
        <f>ROUND(E306*N306,2)</f>
        <v>0</v>
      </c>
      <c r="P306" s="247">
        <v>0</v>
      </c>
      <c r="Q306" s="247">
        <f>ROUND(E306*P306,2)</f>
        <v>0</v>
      </c>
      <c r="R306" s="247" t="s">
        <v>262</v>
      </c>
      <c r="S306" s="247" t="s">
        <v>119</v>
      </c>
      <c r="T306" s="248" t="s">
        <v>120</v>
      </c>
      <c r="U306" s="224">
        <v>0.2</v>
      </c>
      <c r="V306" s="224">
        <f>ROUND(E306*U306,2)</f>
        <v>16.96</v>
      </c>
      <c r="W306" s="224"/>
      <c r="X306" s="224" t="s">
        <v>121</v>
      </c>
      <c r="Y306" s="215"/>
      <c r="Z306" s="215"/>
      <c r="AA306" s="215"/>
      <c r="AB306" s="215"/>
      <c r="AC306" s="215"/>
      <c r="AD306" s="215"/>
      <c r="AE306" s="215"/>
      <c r="AF306" s="215"/>
      <c r="AG306" s="215" t="s">
        <v>122</v>
      </c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1" x14ac:dyDescent="0.2">
      <c r="A307" s="222"/>
      <c r="B307" s="223"/>
      <c r="C307" s="264" t="s">
        <v>344</v>
      </c>
      <c r="D307" s="225"/>
      <c r="E307" s="226">
        <v>9.64</v>
      </c>
      <c r="F307" s="224"/>
      <c r="G307" s="224"/>
      <c r="H307" s="224"/>
      <c r="I307" s="224"/>
      <c r="J307" s="224"/>
      <c r="K307" s="224"/>
      <c r="L307" s="224"/>
      <c r="M307" s="224"/>
      <c r="N307" s="224"/>
      <c r="O307" s="224"/>
      <c r="P307" s="224"/>
      <c r="Q307" s="224"/>
      <c r="R307" s="224"/>
      <c r="S307" s="224"/>
      <c r="T307" s="224"/>
      <c r="U307" s="224"/>
      <c r="V307" s="224"/>
      <c r="W307" s="224"/>
      <c r="X307" s="224"/>
      <c r="Y307" s="215"/>
      <c r="Z307" s="215"/>
      <c r="AA307" s="215"/>
      <c r="AB307" s="215"/>
      <c r="AC307" s="215"/>
      <c r="AD307" s="215"/>
      <c r="AE307" s="215"/>
      <c r="AF307" s="215"/>
      <c r="AG307" s="215" t="s">
        <v>126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1" x14ac:dyDescent="0.2">
      <c r="A308" s="222"/>
      <c r="B308" s="223"/>
      <c r="C308" s="264" t="s">
        <v>345</v>
      </c>
      <c r="D308" s="225"/>
      <c r="E308" s="226">
        <v>8.8000000000000007</v>
      </c>
      <c r="F308" s="224"/>
      <c r="G308" s="224"/>
      <c r="H308" s="224"/>
      <c r="I308" s="224"/>
      <c r="J308" s="224"/>
      <c r="K308" s="224"/>
      <c r="L308" s="224"/>
      <c r="M308" s="224"/>
      <c r="N308" s="224"/>
      <c r="O308" s="224"/>
      <c r="P308" s="224"/>
      <c r="Q308" s="224"/>
      <c r="R308" s="224"/>
      <c r="S308" s="224"/>
      <c r="T308" s="224"/>
      <c r="U308" s="224"/>
      <c r="V308" s="224"/>
      <c r="W308" s="224"/>
      <c r="X308" s="224"/>
      <c r="Y308" s="215"/>
      <c r="Z308" s="215"/>
      <c r="AA308" s="215"/>
      <c r="AB308" s="215"/>
      <c r="AC308" s="215"/>
      <c r="AD308" s="215"/>
      <c r="AE308" s="215"/>
      <c r="AF308" s="215"/>
      <c r="AG308" s="215" t="s">
        <v>126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">
      <c r="A309" s="222"/>
      <c r="B309" s="223"/>
      <c r="C309" s="264" t="s">
        <v>346</v>
      </c>
      <c r="D309" s="225"/>
      <c r="E309" s="226">
        <v>8.15</v>
      </c>
      <c r="F309" s="224"/>
      <c r="G309" s="224"/>
      <c r="H309" s="224"/>
      <c r="I309" s="224"/>
      <c r="J309" s="224"/>
      <c r="K309" s="224"/>
      <c r="L309" s="224"/>
      <c r="M309" s="224"/>
      <c r="N309" s="224"/>
      <c r="O309" s="224"/>
      <c r="P309" s="224"/>
      <c r="Q309" s="224"/>
      <c r="R309" s="224"/>
      <c r="S309" s="224"/>
      <c r="T309" s="224"/>
      <c r="U309" s="224"/>
      <c r="V309" s="224"/>
      <c r="W309" s="224"/>
      <c r="X309" s="224"/>
      <c r="Y309" s="215"/>
      <c r="Z309" s="215"/>
      <c r="AA309" s="215"/>
      <c r="AB309" s="215"/>
      <c r="AC309" s="215"/>
      <c r="AD309" s="215"/>
      <c r="AE309" s="215"/>
      <c r="AF309" s="215"/>
      <c r="AG309" s="215" t="s">
        <v>126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1" x14ac:dyDescent="0.2">
      <c r="A310" s="222"/>
      <c r="B310" s="223"/>
      <c r="C310" s="264" t="s">
        <v>347</v>
      </c>
      <c r="D310" s="225"/>
      <c r="E310" s="226">
        <v>7.11</v>
      </c>
      <c r="F310" s="224"/>
      <c r="G310" s="224"/>
      <c r="H310" s="224"/>
      <c r="I310" s="224"/>
      <c r="J310" s="224"/>
      <c r="K310" s="224"/>
      <c r="L310" s="224"/>
      <c r="M310" s="224"/>
      <c r="N310" s="224"/>
      <c r="O310" s="224"/>
      <c r="P310" s="224"/>
      <c r="Q310" s="224"/>
      <c r="R310" s="224"/>
      <c r="S310" s="224"/>
      <c r="T310" s="224"/>
      <c r="U310" s="224"/>
      <c r="V310" s="224"/>
      <c r="W310" s="224"/>
      <c r="X310" s="224"/>
      <c r="Y310" s="215"/>
      <c r="Z310" s="215"/>
      <c r="AA310" s="215"/>
      <c r="AB310" s="215"/>
      <c r="AC310" s="215"/>
      <c r="AD310" s="215"/>
      <c r="AE310" s="215"/>
      <c r="AF310" s="215"/>
      <c r="AG310" s="215" t="s">
        <v>126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1" x14ac:dyDescent="0.2">
      <c r="A311" s="222"/>
      <c r="B311" s="223"/>
      <c r="C311" s="264" t="s">
        <v>348</v>
      </c>
      <c r="D311" s="225"/>
      <c r="E311" s="226">
        <v>3.87</v>
      </c>
      <c r="F311" s="224"/>
      <c r="G311" s="224"/>
      <c r="H311" s="224"/>
      <c r="I311" s="224"/>
      <c r="J311" s="224"/>
      <c r="K311" s="224"/>
      <c r="L311" s="224"/>
      <c r="M311" s="224"/>
      <c r="N311" s="224"/>
      <c r="O311" s="224"/>
      <c r="P311" s="224"/>
      <c r="Q311" s="224"/>
      <c r="R311" s="224"/>
      <c r="S311" s="224"/>
      <c r="T311" s="224"/>
      <c r="U311" s="224"/>
      <c r="V311" s="224"/>
      <c r="W311" s="224"/>
      <c r="X311" s="224"/>
      <c r="Y311" s="215"/>
      <c r="Z311" s="215"/>
      <c r="AA311" s="215"/>
      <c r="AB311" s="215"/>
      <c r="AC311" s="215"/>
      <c r="AD311" s="215"/>
      <c r="AE311" s="215"/>
      <c r="AF311" s="215"/>
      <c r="AG311" s="215" t="s">
        <v>126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1" x14ac:dyDescent="0.2">
      <c r="A312" s="222"/>
      <c r="B312" s="223"/>
      <c r="C312" s="264" t="s">
        <v>349</v>
      </c>
      <c r="D312" s="225"/>
      <c r="E312" s="226">
        <v>3.55</v>
      </c>
      <c r="F312" s="224"/>
      <c r="G312" s="224"/>
      <c r="H312" s="224"/>
      <c r="I312" s="224"/>
      <c r="J312" s="224"/>
      <c r="K312" s="224"/>
      <c r="L312" s="224"/>
      <c r="M312" s="224"/>
      <c r="N312" s="224"/>
      <c r="O312" s="224"/>
      <c r="P312" s="224"/>
      <c r="Q312" s="224"/>
      <c r="R312" s="224"/>
      <c r="S312" s="224"/>
      <c r="T312" s="224"/>
      <c r="U312" s="224"/>
      <c r="V312" s="224"/>
      <c r="W312" s="224"/>
      <c r="X312" s="224"/>
      <c r="Y312" s="215"/>
      <c r="Z312" s="215"/>
      <c r="AA312" s="215"/>
      <c r="AB312" s="215"/>
      <c r="AC312" s="215"/>
      <c r="AD312" s="215"/>
      <c r="AE312" s="215"/>
      <c r="AF312" s="215"/>
      <c r="AG312" s="215" t="s">
        <v>126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">
      <c r="A313" s="222"/>
      <c r="B313" s="223"/>
      <c r="C313" s="264" t="s">
        <v>350</v>
      </c>
      <c r="D313" s="225"/>
      <c r="E313" s="226">
        <v>8.0399999999999991</v>
      </c>
      <c r="F313" s="224"/>
      <c r="G313" s="224"/>
      <c r="H313" s="224"/>
      <c r="I313" s="224"/>
      <c r="J313" s="224"/>
      <c r="K313" s="224"/>
      <c r="L313" s="224"/>
      <c r="M313" s="224"/>
      <c r="N313" s="224"/>
      <c r="O313" s="224"/>
      <c r="P313" s="224"/>
      <c r="Q313" s="224"/>
      <c r="R313" s="224"/>
      <c r="S313" s="224"/>
      <c r="T313" s="224"/>
      <c r="U313" s="224"/>
      <c r="V313" s="224"/>
      <c r="W313" s="224"/>
      <c r="X313" s="224"/>
      <c r="Y313" s="215"/>
      <c r="Z313" s="215"/>
      <c r="AA313" s="215"/>
      <c r="AB313" s="215"/>
      <c r="AC313" s="215"/>
      <c r="AD313" s="215"/>
      <c r="AE313" s="215"/>
      <c r="AF313" s="215"/>
      <c r="AG313" s="215" t="s">
        <v>126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1" x14ac:dyDescent="0.2">
      <c r="A314" s="222"/>
      <c r="B314" s="223"/>
      <c r="C314" s="264" t="s">
        <v>351</v>
      </c>
      <c r="D314" s="225"/>
      <c r="E314" s="226">
        <v>4.18</v>
      </c>
      <c r="F314" s="224"/>
      <c r="G314" s="224"/>
      <c r="H314" s="224"/>
      <c r="I314" s="224"/>
      <c r="J314" s="224"/>
      <c r="K314" s="224"/>
      <c r="L314" s="224"/>
      <c r="M314" s="224"/>
      <c r="N314" s="224"/>
      <c r="O314" s="224"/>
      <c r="P314" s="224"/>
      <c r="Q314" s="224"/>
      <c r="R314" s="224"/>
      <c r="S314" s="224"/>
      <c r="T314" s="224"/>
      <c r="U314" s="224"/>
      <c r="V314" s="224"/>
      <c r="W314" s="224"/>
      <c r="X314" s="224"/>
      <c r="Y314" s="215"/>
      <c r="Z314" s="215"/>
      <c r="AA314" s="215"/>
      <c r="AB314" s="215"/>
      <c r="AC314" s="215"/>
      <c r="AD314" s="215"/>
      <c r="AE314" s="215"/>
      <c r="AF314" s="215"/>
      <c r="AG314" s="215" t="s">
        <v>126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1" x14ac:dyDescent="0.2">
      <c r="A315" s="222"/>
      <c r="B315" s="223"/>
      <c r="C315" s="264" t="s">
        <v>352</v>
      </c>
      <c r="D315" s="225"/>
      <c r="E315" s="226">
        <v>6.34</v>
      </c>
      <c r="F315" s="224"/>
      <c r="G315" s="224"/>
      <c r="H315" s="224"/>
      <c r="I315" s="224"/>
      <c r="J315" s="224"/>
      <c r="K315" s="224"/>
      <c r="L315" s="224"/>
      <c r="M315" s="224"/>
      <c r="N315" s="224"/>
      <c r="O315" s="224"/>
      <c r="P315" s="224"/>
      <c r="Q315" s="224"/>
      <c r="R315" s="224"/>
      <c r="S315" s="224"/>
      <c r="T315" s="224"/>
      <c r="U315" s="224"/>
      <c r="V315" s="224"/>
      <c r="W315" s="224"/>
      <c r="X315" s="224"/>
      <c r="Y315" s="215"/>
      <c r="Z315" s="215"/>
      <c r="AA315" s="215"/>
      <c r="AB315" s="215"/>
      <c r="AC315" s="215"/>
      <c r="AD315" s="215"/>
      <c r="AE315" s="215"/>
      <c r="AF315" s="215"/>
      <c r="AG315" s="215" t="s">
        <v>126</v>
      </c>
      <c r="AH315" s="215">
        <v>0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">
      <c r="A316" s="222"/>
      <c r="B316" s="223"/>
      <c r="C316" s="264" t="s">
        <v>353</v>
      </c>
      <c r="D316" s="225"/>
      <c r="E316" s="226">
        <v>4.54</v>
      </c>
      <c r="F316" s="224"/>
      <c r="G316" s="224"/>
      <c r="H316" s="224"/>
      <c r="I316" s="224"/>
      <c r="J316" s="224"/>
      <c r="K316" s="224"/>
      <c r="L316" s="224"/>
      <c r="M316" s="224"/>
      <c r="N316" s="224"/>
      <c r="O316" s="224"/>
      <c r="P316" s="224"/>
      <c r="Q316" s="224"/>
      <c r="R316" s="224"/>
      <c r="S316" s="224"/>
      <c r="T316" s="224"/>
      <c r="U316" s="224"/>
      <c r="V316" s="224"/>
      <c r="W316" s="224"/>
      <c r="X316" s="224"/>
      <c r="Y316" s="215"/>
      <c r="Z316" s="215"/>
      <c r="AA316" s="215"/>
      <c r="AB316" s="215"/>
      <c r="AC316" s="215"/>
      <c r="AD316" s="215"/>
      <c r="AE316" s="215"/>
      <c r="AF316" s="215"/>
      <c r="AG316" s="215" t="s">
        <v>126</v>
      </c>
      <c r="AH316" s="215">
        <v>0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1" x14ac:dyDescent="0.2">
      <c r="A317" s="222"/>
      <c r="B317" s="223"/>
      <c r="C317" s="264" t="s">
        <v>354</v>
      </c>
      <c r="D317" s="225"/>
      <c r="E317" s="226">
        <v>13.16</v>
      </c>
      <c r="F317" s="224"/>
      <c r="G317" s="224"/>
      <c r="H317" s="224"/>
      <c r="I317" s="224"/>
      <c r="J317" s="224"/>
      <c r="K317" s="224"/>
      <c r="L317" s="224"/>
      <c r="M317" s="224"/>
      <c r="N317" s="224"/>
      <c r="O317" s="224"/>
      <c r="P317" s="224"/>
      <c r="Q317" s="224"/>
      <c r="R317" s="224"/>
      <c r="S317" s="224"/>
      <c r="T317" s="224"/>
      <c r="U317" s="224"/>
      <c r="V317" s="224"/>
      <c r="W317" s="224"/>
      <c r="X317" s="224"/>
      <c r="Y317" s="215"/>
      <c r="Z317" s="215"/>
      <c r="AA317" s="215"/>
      <c r="AB317" s="215"/>
      <c r="AC317" s="215"/>
      <c r="AD317" s="215"/>
      <c r="AE317" s="215"/>
      <c r="AF317" s="215"/>
      <c r="AG317" s="215" t="s">
        <v>126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">
      <c r="A318" s="222"/>
      <c r="B318" s="223"/>
      <c r="C318" s="264" t="s">
        <v>355</v>
      </c>
      <c r="D318" s="225"/>
      <c r="E318" s="226">
        <v>7.44</v>
      </c>
      <c r="F318" s="224"/>
      <c r="G318" s="224"/>
      <c r="H318" s="224"/>
      <c r="I318" s="224"/>
      <c r="J318" s="224"/>
      <c r="K318" s="224"/>
      <c r="L318" s="224"/>
      <c r="M318" s="224"/>
      <c r="N318" s="224"/>
      <c r="O318" s="224"/>
      <c r="P318" s="224"/>
      <c r="Q318" s="224"/>
      <c r="R318" s="224"/>
      <c r="S318" s="224"/>
      <c r="T318" s="224"/>
      <c r="U318" s="224"/>
      <c r="V318" s="224"/>
      <c r="W318" s="224"/>
      <c r="X318" s="224"/>
      <c r="Y318" s="215"/>
      <c r="Z318" s="215"/>
      <c r="AA318" s="215"/>
      <c r="AB318" s="215"/>
      <c r="AC318" s="215"/>
      <c r="AD318" s="215"/>
      <c r="AE318" s="215"/>
      <c r="AF318" s="215"/>
      <c r="AG318" s="215" t="s">
        <v>126</v>
      </c>
      <c r="AH318" s="215">
        <v>0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x14ac:dyDescent="0.2">
      <c r="A319" s="236" t="s">
        <v>113</v>
      </c>
      <c r="B319" s="237" t="s">
        <v>64</v>
      </c>
      <c r="C319" s="261" t="s">
        <v>65</v>
      </c>
      <c r="D319" s="238"/>
      <c r="E319" s="239"/>
      <c r="F319" s="240"/>
      <c r="G319" s="240">
        <f>SUMIF(AG320:AG323,"&lt;&gt;NOR",G320:G323)</f>
        <v>0</v>
      </c>
      <c r="H319" s="240"/>
      <c r="I319" s="240">
        <f>SUM(I320:I323)</f>
        <v>0</v>
      </c>
      <c r="J319" s="240"/>
      <c r="K319" s="240">
        <f>SUM(K320:K323)</f>
        <v>0</v>
      </c>
      <c r="L319" s="240"/>
      <c r="M319" s="240">
        <f>SUM(M320:M323)</f>
        <v>0</v>
      </c>
      <c r="N319" s="240"/>
      <c r="O319" s="240">
        <f>SUM(O320:O323)</f>
        <v>0.14000000000000001</v>
      </c>
      <c r="P319" s="240"/>
      <c r="Q319" s="240">
        <f>SUM(Q320:Q323)</f>
        <v>0</v>
      </c>
      <c r="R319" s="240"/>
      <c r="S319" s="240"/>
      <c r="T319" s="241"/>
      <c r="U319" s="235"/>
      <c r="V319" s="235">
        <f>SUM(V320:V323)</f>
        <v>16.72</v>
      </c>
      <c r="W319" s="235"/>
      <c r="X319" s="235"/>
      <c r="AG319" t="s">
        <v>114</v>
      </c>
    </row>
    <row r="320" spans="1:60" outlineLevel="1" x14ac:dyDescent="0.2">
      <c r="A320" s="242">
        <v>31</v>
      </c>
      <c r="B320" s="243" t="s">
        <v>356</v>
      </c>
      <c r="C320" s="262" t="s">
        <v>357</v>
      </c>
      <c r="D320" s="244" t="s">
        <v>142</v>
      </c>
      <c r="E320" s="245">
        <v>67.5</v>
      </c>
      <c r="F320" s="246"/>
      <c r="G320" s="247">
        <f>ROUND(E320*F320,2)</f>
        <v>0</v>
      </c>
      <c r="H320" s="246"/>
      <c r="I320" s="247">
        <f>ROUND(E320*H320,2)</f>
        <v>0</v>
      </c>
      <c r="J320" s="246"/>
      <c r="K320" s="247">
        <f>ROUND(E320*J320,2)</f>
        <v>0</v>
      </c>
      <c r="L320" s="247">
        <v>21</v>
      </c>
      <c r="M320" s="247">
        <f>G320*(1+L320/100)</f>
        <v>0</v>
      </c>
      <c r="N320" s="247">
        <v>1.2099999999999999E-3</v>
      </c>
      <c r="O320" s="247">
        <f>ROUND(E320*N320,2)</f>
        <v>0.08</v>
      </c>
      <c r="P320" s="247">
        <v>0</v>
      </c>
      <c r="Q320" s="247">
        <f>ROUND(E320*P320,2)</f>
        <v>0</v>
      </c>
      <c r="R320" s="247" t="s">
        <v>358</v>
      </c>
      <c r="S320" s="247" t="s">
        <v>119</v>
      </c>
      <c r="T320" s="248" t="s">
        <v>120</v>
      </c>
      <c r="U320" s="224">
        <v>0.17699999999999999</v>
      </c>
      <c r="V320" s="224">
        <f>ROUND(E320*U320,2)</f>
        <v>11.95</v>
      </c>
      <c r="W320" s="224"/>
      <c r="X320" s="224" t="s">
        <v>121</v>
      </c>
      <c r="Y320" s="215"/>
      <c r="Z320" s="215"/>
      <c r="AA320" s="215"/>
      <c r="AB320" s="215"/>
      <c r="AC320" s="215"/>
      <c r="AD320" s="215"/>
      <c r="AE320" s="215"/>
      <c r="AF320" s="215"/>
      <c r="AG320" s="215" t="s">
        <v>122</v>
      </c>
      <c r="AH320" s="215"/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1" x14ac:dyDescent="0.2">
      <c r="A321" s="222"/>
      <c r="B321" s="223"/>
      <c r="C321" s="264" t="s">
        <v>359</v>
      </c>
      <c r="D321" s="225"/>
      <c r="E321" s="226">
        <v>67.5</v>
      </c>
      <c r="F321" s="224"/>
      <c r="G321" s="224"/>
      <c r="H321" s="224"/>
      <c r="I321" s="224"/>
      <c r="J321" s="224"/>
      <c r="K321" s="224"/>
      <c r="L321" s="224"/>
      <c r="M321" s="224"/>
      <c r="N321" s="224"/>
      <c r="O321" s="224"/>
      <c r="P321" s="224"/>
      <c r="Q321" s="224"/>
      <c r="R321" s="224"/>
      <c r="S321" s="224"/>
      <c r="T321" s="224"/>
      <c r="U321" s="224"/>
      <c r="V321" s="224"/>
      <c r="W321" s="224"/>
      <c r="X321" s="224"/>
      <c r="Y321" s="215"/>
      <c r="Z321" s="215"/>
      <c r="AA321" s="215"/>
      <c r="AB321" s="215"/>
      <c r="AC321" s="215"/>
      <c r="AD321" s="215"/>
      <c r="AE321" s="215"/>
      <c r="AF321" s="215"/>
      <c r="AG321" s="215" t="s">
        <v>126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1" x14ac:dyDescent="0.2">
      <c r="A322" s="242">
        <v>32</v>
      </c>
      <c r="B322" s="243" t="s">
        <v>360</v>
      </c>
      <c r="C322" s="262" t="s">
        <v>361</v>
      </c>
      <c r="D322" s="244" t="s">
        <v>142</v>
      </c>
      <c r="E322" s="245">
        <v>18</v>
      </c>
      <c r="F322" s="246"/>
      <c r="G322" s="247">
        <f>ROUND(E322*F322,2)</f>
        <v>0</v>
      </c>
      <c r="H322" s="246"/>
      <c r="I322" s="247">
        <f>ROUND(E322*H322,2)</f>
        <v>0</v>
      </c>
      <c r="J322" s="246"/>
      <c r="K322" s="247">
        <f>ROUND(E322*J322,2)</f>
        <v>0</v>
      </c>
      <c r="L322" s="247">
        <v>21</v>
      </c>
      <c r="M322" s="247">
        <f>G322*(1+L322/100)</f>
        <v>0</v>
      </c>
      <c r="N322" s="247">
        <v>3.0599999999999998E-3</v>
      </c>
      <c r="O322" s="247">
        <f>ROUND(E322*N322,2)</f>
        <v>0.06</v>
      </c>
      <c r="P322" s="247">
        <v>0</v>
      </c>
      <c r="Q322" s="247">
        <f>ROUND(E322*P322,2)</f>
        <v>0</v>
      </c>
      <c r="R322" s="247" t="s">
        <v>358</v>
      </c>
      <c r="S322" s="247" t="s">
        <v>119</v>
      </c>
      <c r="T322" s="248" t="s">
        <v>120</v>
      </c>
      <c r="U322" s="224">
        <v>0.26500000000000001</v>
      </c>
      <c r="V322" s="224">
        <f>ROUND(E322*U322,2)</f>
        <v>4.7699999999999996</v>
      </c>
      <c r="W322" s="224"/>
      <c r="X322" s="224" t="s">
        <v>121</v>
      </c>
      <c r="Y322" s="215"/>
      <c r="Z322" s="215"/>
      <c r="AA322" s="215"/>
      <c r="AB322" s="215"/>
      <c r="AC322" s="215"/>
      <c r="AD322" s="215"/>
      <c r="AE322" s="215"/>
      <c r="AF322" s="215"/>
      <c r="AG322" s="215" t="s">
        <v>122</v>
      </c>
      <c r="AH322" s="215"/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1" x14ac:dyDescent="0.2">
      <c r="A323" s="222"/>
      <c r="B323" s="223"/>
      <c r="C323" s="264" t="s">
        <v>362</v>
      </c>
      <c r="D323" s="225"/>
      <c r="E323" s="226">
        <v>18</v>
      </c>
      <c r="F323" s="224"/>
      <c r="G323" s="224"/>
      <c r="H323" s="224"/>
      <c r="I323" s="224"/>
      <c r="J323" s="224"/>
      <c r="K323" s="224"/>
      <c r="L323" s="224"/>
      <c r="M323" s="224"/>
      <c r="N323" s="224"/>
      <c r="O323" s="224"/>
      <c r="P323" s="224"/>
      <c r="Q323" s="224"/>
      <c r="R323" s="224"/>
      <c r="S323" s="224"/>
      <c r="T323" s="224"/>
      <c r="U323" s="224"/>
      <c r="V323" s="224"/>
      <c r="W323" s="224"/>
      <c r="X323" s="224"/>
      <c r="Y323" s="215"/>
      <c r="Z323" s="215"/>
      <c r="AA323" s="215"/>
      <c r="AB323" s="215"/>
      <c r="AC323" s="215"/>
      <c r="AD323" s="215"/>
      <c r="AE323" s="215"/>
      <c r="AF323" s="215"/>
      <c r="AG323" s="215" t="s">
        <v>126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x14ac:dyDescent="0.2">
      <c r="A324" s="236" t="s">
        <v>113</v>
      </c>
      <c r="B324" s="237" t="s">
        <v>66</v>
      </c>
      <c r="C324" s="261" t="s">
        <v>67</v>
      </c>
      <c r="D324" s="238"/>
      <c r="E324" s="239"/>
      <c r="F324" s="240"/>
      <c r="G324" s="240">
        <f>SUMIF(AG325:AG327,"&lt;&gt;NOR",G325:G327)</f>
        <v>0</v>
      </c>
      <c r="H324" s="240"/>
      <c r="I324" s="240">
        <f>SUM(I325:I327)</f>
        <v>0</v>
      </c>
      <c r="J324" s="240"/>
      <c r="K324" s="240">
        <f>SUM(K325:K327)</f>
        <v>0</v>
      </c>
      <c r="L324" s="240"/>
      <c r="M324" s="240">
        <f>SUM(M325:M327)</f>
        <v>0</v>
      </c>
      <c r="N324" s="240"/>
      <c r="O324" s="240">
        <f>SUM(O325:O327)</f>
        <v>0.01</v>
      </c>
      <c r="P324" s="240"/>
      <c r="Q324" s="240">
        <f>SUM(Q325:Q327)</f>
        <v>0</v>
      </c>
      <c r="R324" s="240"/>
      <c r="S324" s="240"/>
      <c r="T324" s="241"/>
      <c r="U324" s="235"/>
      <c r="V324" s="235">
        <f>SUM(V325:V327)</f>
        <v>46.2</v>
      </c>
      <c r="W324" s="235"/>
      <c r="X324" s="235"/>
      <c r="AG324" t="s">
        <v>114</v>
      </c>
    </row>
    <row r="325" spans="1:60" ht="56.25" outlineLevel="1" x14ac:dyDescent="0.2">
      <c r="A325" s="242">
        <v>33</v>
      </c>
      <c r="B325" s="243" t="s">
        <v>363</v>
      </c>
      <c r="C325" s="262" t="s">
        <v>364</v>
      </c>
      <c r="D325" s="244" t="s">
        <v>142</v>
      </c>
      <c r="E325" s="245">
        <v>150</v>
      </c>
      <c r="F325" s="246"/>
      <c r="G325" s="247">
        <f>ROUND(E325*F325,2)</f>
        <v>0</v>
      </c>
      <c r="H325" s="246"/>
      <c r="I325" s="247">
        <f>ROUND(E325*H325,2)</f>
        <v>0</v>
      </c>
      <c r="J325" s="246"/>
      <c r="K325" s="247">
        <f>ROUND(E325*J325,2)</f>
        <v>0</v>
      </c>
      <c r="L325" s="247">
        <v>21</v>
      </c>
      <c r="M325" s="247">
        <f>G325*(1+L325/100)</f>
        <v>0</v>
      </c>
      <c r="N325" s="247">
        <v>4.0000000000000003E-5</v>
      </c>
      <c r="O325" s="247">
        <f>ROUND(E325*N325,2)</f>
        <v>0.01</v>
      </c>
      <c r="P325" s="247">
        <v>0</v>
      </c>
      <c r="Q325" s="247">
        <f>ROUND(E325*P325,2)</f>
        <v>0</v>
      </c>
      <c r="R325" s="247" t="s">
        <v>262</v>
      </c>
      <c r="S325" s="247" t="s">
        <v>119</v>
      </c>
      <c r="T325" s="248" t="s">
        <v>120</v>
      </c>
      <c r="U325" s="224">
        <v>0.308</v>
      </c>
      <c r="V325" s="224">
        <f>ROUND(E325*U325,2)</f>
        <v>46.2</v>
      </c>
      <c r="W325" s="224"/>
      <c r="X325" s="224" t="s">
        <v>121</v>
      </c>
      <c r="Y325" s="215"/>
      <c r="Z325" s="215"/>
      <c r="AA325" s="215"/>
      <c r="AB325" s="215"/>
      <c r="AC325" s="215"/>
      <c r="AD325" s="215"/>
      <c r="AE325" s="215"/>
      <c r="AF325" s="215"/>
      <c r="AG325" s="215" t="s">
        <v>122</v>
      </c>
      <c r="AH325" s="215"/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ht="22.5" outlineLevel="1" x14ac:dyDescent="0.2">
      <c r="A326" s="222"/>
      <c r="B326" s="223"/>
      <c r="C326" s="266" t="s">
        <v>365</v>
      </c>
      <c r="D326" s="251"/>
      <c r="E326" s="251"/>
      <c r="F326" s="251"/>
      <c r="G326" s="251"/>
      <c r="H326" s="224"/>
      <c r="I326" s="224"/>
      <c r="J326" s="224"/>
      <c r="K326" s="224"/>
      <c r="L326" s="224"/>
      <c r="M326" s="224"/>
      <c r="N326" s="224"/>
      <c r="O326" s="224"/>
      <c r="P326" s="224"/>
      <c r="Q326" s="224"/>
      <c r="R326" s="224"/>
      <c r="S326" s="224"/>
      <c r="T326" s="224"/>
      <c r="U326" s="224"/>
      <c r="V326" s="224"/>
      <c r="W326" s="224"/>
      <c r="X326" s="224"/>
      <c r="Y326" s="215"/>
      <c r="Z326" s="215"/>
      <c r="AA326" s="215"/>
      <c r="AB326" s="215"/>
      <c r="AC326" s="215"/>
      <c r="AD326" s="215"/>
      <c r="AE326" s="215"/>
      <c r="AF326" s="215"/>
      <c r="AG326" s="215" t="s">
        <v>366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50" t="str">
        <f>C326</f>
        <v>zárubněmi, umytí a vyčištění jiných zasklených a natíraných ploch a zařizovacích předmětů před předáním do užívání světlá výška podlaží do 4 m</v>
      </c>
      <c r="BB326" s="215"/>
      <c r="BC326" s="215"/>
      <c r="BD326" s="215"/>
      <c r="BE326" s="215"/>
      <c r="BF326" s="215"/>
      <c r="BG326" s="215"/>
      <c r="BH326" s="215"/>
    </row>
    <row r="327" spans="1:60" outlineLevel="1" x14ac:dyDescent="0.2">
      <c r="A327" s="222"/>
      <c r="B327" s="223"/>
      <c r="C327" s="264" t="s">
        <v>367</v>
      </c>
      <c r="D327" s="225"/>
      <c r="E327" s="226">
        <v>150</v>
      </c>
      <c r="F327" s="224"/>
      <c r="G327" s="224"/>
      <c r="H327" s="224"/>
      <c r="I327" s="224"/>
      <c r="J327" s="224"/>
      <c r="K327" s="224"/>
      <c r="L327" s="224"/>
      <c r="M327" s="224"/>
      <c r="N327" s="224"/>
      <c r="O327" s="224"/>
      <c r="P327" s="224"/>
      <c r="Q327" s="224"/>
      <c r="R327" s="224"/>
      <c r="S327" s="224"/>
      <c r="T327" s="224"/>
      <c r="U327" s="224"/>
      <c r="V327" s="224"/>
      <c r="W327" s="224"/>
      <c r="X327" s="224"/>
      <c r="Y327" s="215"/>
      <c r="Z327" s="215"/>
      <c r="AA327" s="215"/>
      <c r="AB327" s="215"/>
      <c r="AC327" s="215"/>
      <c r="AD327" s="215"/>
      <c r="AE327" s="215"/>
      <c r="AF327" s="215"/>
      <c r="AG327" s="215" t="s">
        <v>126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x14ac:dyDescent="0.2">
      <c r="A328" s="236" t="s">
        <v>113</v>
      </c>
      <c r="B328" s="237" t="s">
        <v>68</v>
      </c>
      <c r="C328" s="261" t="s">
        <v>69</v>
      </c>
      <c r="D328" s="238"/>
      <c r="E328" s="239"/>
      <c r="F328" s="240"/>
      <c r="G328" s="240">
        <f>SUMIF(AG329:AG330,"&lt;&gt;NOR",G329:G330)</f>
        <v>0</v>
      </c>
      <c r="H328" s="240"/>
      <c r="I328" s="240">
        <f>SUM(I329:I330)</f>
        <v>0</v>
      </c>
      <c r="J328" s="240"/>
      <c r="K328" s="240">
        <f>SUM(K329:K330)</f>
        <v>0</v>
      </c>
      <c r="L328" s="240"/>
      <c r="M328" s="240">
        <f>SUM(M329:M330)</f>
        <v>0</v>
      </c>
      <c r="N328" s="240"/>
      <c r="O328" s="240">
        <f>SUM(O329:O330)</f>
        <v>0</v>
      </c>
      <c r="P328" s="240"/>
      <c r="Q328" s="240">
        <f>SUM(Q329:Q330)</f>
        <v>0</v>
      </c>
      <c r="R328" s="240"/>
      <c r="S328" s="240"/>
      <c r="T328" s="241"/>
      <c r="U328" s="235"/>
      <c r="V328" s="235">
        <f>SUM(V329:V330)</f>
        <v>6.03</v>
      </c>
      <c r="W328" s="235"/>
      <c r="X328" s="235"/>
      <c r="AG328" t="s">
        <v>114</v>
      </c>
    </row>
    <row r="329" spans="1:60" ht="33.75" outlineLevel="1" x14ac:dyDescent="0.2">
      <c r="A329" s="242">
        <v>34</v>
      </c>
      <c r="B329" s="243" t="s">
        <v>368</v>
      </c>
      <c r="C329" s="262" t="s">
        <v>369</v>
      </c>
      <c r="D329" s="244" t="s">
        <v>370</v>
      </c>
      <c r="E329" s="245">
        <v>2.8691499999999999</v>
      </c>
      <c r="F329" s="246"/>
      <c r="G329" s="247">
        <f>ROUND(E329*F329,2)</f>
        <v>0</v>
      </c>
      <c r="H329" s="246"/>
      <c r="I329" s="247">
        <f>ROUND(E329*H329,2)</f>
        <v>0</v>
      </c>
      <c r="J329" s="246"/>
      <c r="K329" s="247">
        <f>ROUND(E329*J329,2)</f>
        <v>0</v>
      </c>
      <c r="L329" s="247">
        <v>21</v>
      </c>
      <c r="M329" s="247">
        <f>G329*(1+L329/100)</f>
        <v>0</v>
      </c>
      <c r="N329" s="247">
        <v>0</v>
      </c>
      <c r="O329" s="247">
        <f>ROUND(E329*N329,2)</f>
        <v>0</v>
      </c>
      <c r="P329" s="247">
        <v>0</v>
      </c>
      <c r="Q329" s="247">
        <f>ROUND(E329*P329,2)</f>
        <v>0</v>
      </c>
      <c r="R329" s="247" t="s">
        <v>282</v>
      </c>
      <c r="S329" s="247" t="s">
        <v>119</v>
      </c>
      <c r="T329" s="248" t="s">
        <v>120</v>
      </c>
      <c r="U329" s="224">
        <v>2.1</v>
      </c>
      <c r="V329" s="224">
        <f>ROUND(E329*U329,2)</f>
        <v>6.03</v>
      </c>
      <c r="W329" s="224"/>
      <c r="X329" s="224" t="s">
        <v>121</v>
      </c>
      <c r="Y329" s="215"/>
      <c r="Z329" s="215"/>
      <c r="AA329" s="215"/>
      <c r="AB329" s="215"/>
      <c r="AC329" s="215"/>
      <c r="AD329" s="215"/>
      <c r="AE329" s="215"/>
      <c r="AF329" s="215"/>
      <c r="AG329" s="215" t="s">
        <v>371</v>
      </c>
      <c r="AH329" s="215"/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1" x14ac:dyDescent="0.2">
      <c r="A330" s="222"/>
      <c r="B330" s="223"/>
      <c r="C330" s="263" t="s">
        <v>372</v>
      </c>
      <c r="D330" s="249"/>
      <c r="E330" s="249"/>
      <c r="F330" s="249"/>
      <c r="G330" s="249"/>
      <c r="H330" s="224"/>
      <c r="I330" s="224"/>
      <c r="J330" s="224"/>
      <c r="K330" s="224"/>
      <c r="L330" s="224"/>
      <c r="M330" s="224"/>
      <c r="N330" s="224"/>
      <c r="O330" s="224"/>
      <c r="P330" s="224"/>
      <c r="Q330" s="224"/>
      <c r="R330" s="224"/>
      <c r="S330" s="224"/>
      <c r="T330" s="224"/>
      <c r="U330" s="224"/>
      <c r="V330" s="224"/>
      <c r="W330" s="224"/>
      <c r="X330" s="224"/>
      <c r="Y330" s="215"/>
      <c r="Z330" s="215"/>
      <c r="AA330" s="215"/>
      <c r="AB330" s="215"/>
      <c r="AC330" s="215"/>
      <c r="AD330" s="215"/>
      <c r="AE330" s="215"/>
      <c r="AF330" s="215"/>
      <c r="AG330" s="215" t="s">
        <v>124</v>
      </c>
      <c r="AH330" s="215"/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x14ac:dyDescent="0.2">
      <c r="A331" s="236" t="s">
        <v>113</v>
      </c>
      <c r="B331" s="237" t="s">
        <v>70</v>
      </c>
      <c r="C331" s="261" t="s">
        <v>71</v>
      </c>
      <c r="D331" s="238"/>
      <c r="E331" s="239"/>
      <c r="F331" s="240"/>
      <c r="G331" s="240">
        <f>SUMIF(AG332:AG345,"&lt;&gt;NOR",G332:G345)</f>
        <v>0</v>
      </c>
      <c r="H331" s="240"/>
      <c r="I331" s="240">
        <f>SUM(I332:I345)</f>
        <v>0</v>
      </c>
      <c r="J331" s="240"/>
      <c r="K331" s="240">
        <f>SUM(K332:K345)</f>
        <v>0</v>
      </c>
      <c r="L331" s="240"/>
      <c r="M331" s="240">
        <f>SUM(M332:M345)</f>
        <v>0</v>
      </c>
      <c r="N331" s="240"/>
      <c r="O331" s="240">
        <f>SUM(O332:O345)</f>
        <v>0.06</v>
      </c>
      <c r="P331" s="240"/>
      <c r="Q331" s="240">
        <f>SUM(Q332:Q345)</f>
        <v>0</v>
      </c>
      <c r="R331" s="240"/>
      <c r="S331" s="240"/>
      <c r="T331" s="241"/>
      <c r="U331" s="235"/>
      <c r="V331" s="235">
        <f>SUM(V332:V345)</f>
        <v>16.57</v>
      </c>
      <c r="W331" s="235"/>
      <c r="X331" s="235"/>
      <c r="AG331" t="s">
        <v>114</v>
      </c>
    </row>
    <row r="332" spans="1:60" ht="22.5" outlineLevel="1" x14ac:dyDescent="0.2">
      <c r="A332" s="242">
        <v>35</v>
      </c>
      <c r="B332" s="243" t="s">
        <v>373</v>
      </c>
      <c r="C332" s="262" t="s">
        <v>374</v>
      </c>
      <c r="D332" s="244" t="s">
        <v>166</v>
      </c>
      <c r="E332" s="245">
        <v>20.66</v>
      </c>
      <c r="F332" s="246"/>
      <c r="G332" s="247">
        <f>ROUND(E332*F332,2)</f>
        <v>0</v>
      </c>
      <c r="H332" s="246"/>
      <c r="I332" s="247">
        <f>ROUND(E332*H332,2)</f>
        <v>0</v>
      </c>
      <c r="J332" s="246"/>
      <c r="K332" s="247">
        <f>ROUND(E332*J332,2)</f>
        <v>0</v>
      </c>
      <c r="L332" s="247">
        <v>21</v>
      </c>
      <c r="M332" s="247">
        <f>G332*(1+L332/100)</f>
        <v>0</v>
      </c>
      <c r="N332" s="247">
        <v>3.0100000000000001E-3</v>
      </c>
      <c r="O332" s="247">
        <f>ROUND(E332*N332,2)</f>
        <v>0.06</v>
      </c>
      <c r="P332" s="247">
        <v>0</v>
      </c>
      <c r="Q332" s="247">
        <f>ROUND(E332*P332,2)</f>
        <v>0</v>
      </c>
      <c r="R332" s="247" t="s">
        <v>230</v>
      </c>
      <c r="S332" s="247" t="s">
        <v>119</v>
      </c>
      <c r="T332" s="248" t="s">
        <v>120</v>
      </c>
      <c r="U332" s="224">
        <v>0.80189999999999995</v>
      </c>
      <c r="V332" s="224">
        <f>ROUND(E332*U332,2)</f>
        <v>16.57</v>
      </c>
      <c r="W332" s="224"/>
      <c r="X332" s="224" t="s">
        <v>121</v>
      </c>
      <c r="Y332" s="215"/>
      <c r="Z332" s="215"/>
      <c r="AA332" s="215"/>
      <c r="AB332" s="215"/>
      <c r="AC332" s="215"/>
      <c r="AD332" s="215"/>
      <c r="AE332" s="215"/>
      <c r="AF332" s="215"/>
      <c r="AG332" s="215" t="s">
        <v>122</v>
      </c>
      <c r="AH332" s="215"/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1" x14ac:dyDescent="0.2">
      <c r="A333" s="222"/>
      <c r="B333" s="223"/>
      <c r="C333" s="263" t="s">
        <v>375</v>
      </c>
      <c r="D333" s="249"/>
      <c r="E333" s="249"/>
      <c r="F333" s="249"/>
      <c r="G333" s="249"/>
      <c r="H333" s="224"/>
      <c r="I333" s="224"/>
      <c r="J333" s="224"/>
      <c r="K333" s="224"/>
      <c r="L333" s="224"/>
      <c r="M333" s="224"/>
      <c r="N333" s="224"/>
      <c r="O333" s="224"/>
      <c r="P333" s="224"/>
      <c r="Q333" s="224"/>
      <c r="R333" s="224"/>
      <c r="S333" s="224"/>
      <c r="T333" s="224"/>
      <c r="U333" s="224"/>
      <c r="V333" s="224"/>
      <c r="W333" s="224"/>
      <c r="X333" s="224"/>
      <c r="Y333" s="215"/>
      <c r="Z333" s="215"/>
      <c r="AA333" s="215"/>
      <c r="AB333" s="215"/>
      <c r="AC333" s="215"/>
      <c r="AD333" s="215"/>
      <c r="AE333" s="215"/>
      <c r="AF333" s="215"/>
      <c r="AG333" s="215" t="s">
        <v>124</v>
      </c>
      <c r="AH333" s="215"/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1" x14ac:dyDescent="0.2">
      <c r="A334" s="222"/>
      <c r="B334" s="223"/>
      <c r="C334" s="264" t="s">
        <v>231</v>
      </c>
      <c r="D334" s="225"/>
      <c r="E334" s="226">
        <v>2.19</v>
      </c>
      <c r="F334" s="224"/>
      <c r="G334" s="224"/>
      <c r="H334" s="224"/>
      <c r="I334" s="224"/>
      <c r="J334" s="224"/>
      <c r="K334" s="224"/>
      <c r="L334" s="224"/>
      <c r="M334" s="224"/>
      <c r="N334" s="224"/>
      <c r="O334" s="224"/>
      <c r="P334" s="224"/>
      <c r="Q334" s="224"/>
      <c r="R334" s="224"/>
      <c r="S334" s="224"/>
      <c r="T334" s="224"/>
      <c r="U334" s="224"/>
      <c r="V334" s="224"/>
      <c r="W334" s="224"/>
      <c r="X334" s="224"/>
      <c r="Y334" s="215"/>
      <c r="Z334" s="215"/>
      <c r="AA334" s="215"/>
      <c r="AB334" s="215"/>
      <c r="AC334" s="215"/>
      <c r="AD334" s="215"/>
      <c r="AE334" s="215"/>
      <c r="AF334" s="215"/>
      <c r="AG334" s="215" t="s">
        <v>126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1" x14ac:dyDescent="0.2">
      <c r="A335" s="222"/>
      <c r="B335" s="223"/>
      <c r="C335" s="264" t="s">
        <v>232</v>
      </c>
      <c r="D335" s="225"/>
      <c r="E335" s="226">
        <v>3.34</v>
      </c>
      <c r="F335" s="224"/>
      <c r="G335" s="224"/>
      <c r="H335" s="224"/>
      <c r="I335" s="224"/>
      <c r="J335" s="224"/>
      <c r="K335" s="224"/>
      <c r="L335" s="224"/>
      <c r="M335" s="224"/>
      <c r="N335" s="224"/>
      <c r="O335" s="224"/>
      <c r="P335" s="224"/>
      <c r="Q335" s="224"/>
      <c r="R335" s="224"/>
      <c r="S335" s="224"/>
      <c r="T335" s="224"/>
      <c r="U335" s="224"/>
      <c r="V335" s="224"/>
      <c r="W335" s="224"/>
      <c r="X335" s="224"/>
      <c r="Y335" s="215"/>
      <c r="Z335" s="215"/>
      <c r="AA335" s="215"/>
      <c r="AB335" s="215"/>
      <c r="AC335" s="215"/>
      <c r="AD335" s="215"/>
      <c r="AE335" s="215"/>
      <c r="AF335" s="215"/>
      <c r="AG335" s="215" t="s">
        <v>126</v>
      </c>
      <c r="AH335" s="215">
        <v>0</v>
      </c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1" x14ac:dyDescent="0.2">
      <c r="A336" s="222"/>
      <c r="B336" s="223"/>
      <c r="C336" s="264" t="s">
        <v>233</v>
      </c>
      <c r="D336" s="225"/>
      <c r="E336" s="226">
        <v>1.52</v>
      </c>
      <c r="F336" s="224"/>
      <c r="G336" s="224"/>
      <c r="H336" s="224"/>
      <c r="I336" s="224"/>
      <c r="J336" s="224"/>
      <c r="K336" s="224"/>
      <c r="L336" s="224"/>
      <c r="M336" s="224"/>
      <c r="N336" s="224"/>
      <c r="O336" s="224"/>
      <c r="P336" s="224"/>
      <c r="Q336" s="224"/>
      <c r="R336" s="224"/>
      <c r="S336" s="224"/>
      <c r="T336" s="224"/>
      <c r="U336" s="224"/>
      <c r="V336" s="224"/>
      <c r="W336" s="224"/>
      <c r="X336" s="224"/>
      <c r="Y336" s="215"/>
      <c r="Z336" s="215"/>
      <c r="AA336" s="215"/>
      <c r="AB336" s="215"/>
      <c r="AC336" s="215"/>
      <c r="AD336" s="215"/>
      <c r="AE336" s="215"/>
      <c r="AF336" s="215"/>
      <c r="AG336" s="215" t="s">
        <v>126</v>
      </c>
      <c r="AH336" s="215">
        <v>0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1" x14ac:dyDescent="0.2">
      <c r="A337" s="222"/>
      <c r="B337" s="223"/>
      <c r="C337" s="264" t="s">
        <v>234</v>
      </c>
      <c r="D337" s="225"/>
      <c r="E337" s="226">
        <v>0.6</v>
      </c>
      <c r="F337" s="224"/>
      <c r="G337" s="224"/>
      <c r="H337" s="224"/>
      <c r="I337" s="224"/>
      <c r="J337" s="224"/>
      <c r="K337" s="224"/>
      <c r="L337" s="224"/>
      <c r="M337" s="224"/>
      <c r="N337" s="224"/>
      <c r="O337" s="224"/>
      <c r="P337" s="224"/>
      <c r="Q337" s="224"/>
      <c r="R337" s="224"/>
      <c r="S337" s="224"/>
      <c r="T337" s="224"/>
      <c r="U337" s="224"/>
      <c r="V337" s="224"/>
      <c r="W337" s="224"/>
      <c r="X337" s="224"/>
      <c r="Y337" s="215"/>
      <c r="Z337" s="215"/>
      <c r="AA337" s="215"/>
      <c r="AB337" s="215"/>
      <c r="AC337" s="215"/>
      <c r="AD337" s="215"/>
      <c r="AE337" s="215"/>
      <c r="AF337" s="215"/>
      <c r="AG337" s="215" t="s">
        <v>126</v>
      </c>
      <c r="AH337" s="215">
        <v>0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1" x14ac:dyDescent="0.2">
      <c r="A338" s="222"/>
      <c r="B338" s="223"/>
      <c r="C338" s="264" t="s">
        <v>235</v>
      </c>
      <c r="D338" s="225"/>
      <c r="E338" s="226">
        <v>2.29</v>
      </c>
      <c r="F338" s="224"/>
      <c r="G338" s="224"/>
      <c r="H338" s="224"/>
      <c r="I338" s="224"/>
      <c r="J338" s="224"/>
      <c r="K338" s="224"/>
      <c r="L338" s="224"/>
      <c r="M338" s="224"/>
      <c r="N338" s="224"/>
      <c r="O338" s="224"/>
      <c r="P338" s="224"/>
      <c r="Q338" s="224"/>
      <c r="R338" s="224"/>
      <c r="S338" s="224"/>
      <c r="T338" s="224"/>
      <c r="U338" s="224"/>
      <c r="V338" s="224"/>
      <c r="W338" s="224"/>
      <c r="X338" s="224"/>
      <c r="Y338" s="215"/>
      <c r="Z338" s="215"/>
      <c r="AA338" s="215"/>
      <c r="AB338" s="215"/>
      <c r="AC338" s="215"/>
      <c r="AD338" s="215"/>
      <c r="AE338" s="215"/>
      <c r="AF338" s="215"/>
      <c r="AG338" s="215" t="s">
        <v>126</v>
      </c>
      <c r="AH338" s="215">
        <v>0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1" x14ac:dyDescent="0.2">
      <c r="A339" s="222"/>
      <c r="B339" s="223"/>
      <c r="C339" s="264" t="s">
        <v>236</v>
      </c>
      <c r="D339" s="225"/>
      <c r="E339" s="226">
        <v>0.84</v>
      </c>
      <c r="F339" s="224"/>
      <c r="G339" s="224"/>
      <c r="H339" s="224"/>
      <c r="I339" s="224"/>
      <c r="J339" s="224"/>
      <c r="K339" s="224"/>
      <c r="L339" s="224"/>
      <c r="M339" s="224"/>
      <c r="N339" s="224"/>
      <c r="O339" s="224"/>
      <c r="P339" s="224"/>
      <c r="Q339" s="224"/>
      <c r="R339" s="224"/>
      <c r="S339" s="224"/>
      <c r="T339" s="224"/>
      <c r="U339" s="224"/>
      <c r="V339" s="224"/>
      <c r="W339" s="224"/>
      <c r="X339" s="224"/>
      <c r="Y339" s="215"/>
      <c r="Z339" s="215"/>
      <c r="AA339" s="215"/>
      <c r="AB339" s="215"/>
      <c r="AC339" s="215"/>
      <c r="AD339" s="215"/>
      <c r="AE339" s="215"/>
      <c r="AF339" s="215"/>
      <c r="AG339" s="215" t="s">
        <v>126</v>
      </c>
      <c r="AH339" s="215">
        <v>0</v>
      </c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1" x14ac:dyDescent="0.2">
      <c r="A340" s="222"/>
      <c r="B340" s="223"/>
      <c r="C340" s="264" t="s">
        <v>237</v>
      </c>
      <c r="D340" s="225"/>
      <c r="E340" s="226">
        <v>3.72</v>
      </c>
      <c r="F340" s="224"/>
      <c r="G340" s="224"/>
      <c r="H340" s="224"/>
      <c r="I340" s="224"/>
      <c r="J340" s="224"/>
      <c r="K340" s="224"/>
      <c r="L340" s="224"/>
      <c r="M340" s="224"/>
      <c r="N340" s="224"/>
      <c r="O340" s="224"/>
      <c r="P340" s="224"/>
      <c r="Q340" s="224"/>
      <c r="R340" s="224"/>
      <c r="S340" s="224"/>
      <c r="T340" s="224"/>
      <c r="U340" s="224"/>
      <c r="V340" s="224"/>
      <c r="W340" s="224"/>
      <c r="X340" s="224"/>
      <c r="Y340" s="215"/>
      <c r="Z340" s="215"/>
      <c r="AA340" s="215"/>
      <c r="AB340" s="215"/>
      <c r="AC340" s="215"/>
      <c r="AD340" s="215"/>
      <c r="AE340" s="215"/>
      <c r="AF340" s="215"/>
      <c r="AG340" s="215" t="s">
        <v>126</v>
      </c>
      <c r="AH340" s="215">
        <v>0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1" x14ac:dyDescent="0.2">
      <c r="A341" s="222"/>
      <c r="B341" s="223"/>
      <c r="C341" s="264" t="s">
        <v>238</v>
      </c>
      <c r="D341" s="225"/>
      <c r="E341" s="226">
        <v>1.24</v>
      </c>
      <c r="F341" s="224"/>
      <c r="G341" s="224"/>
      <c r="H341" s="224"/>
      <c r="I341" s="224"/>
      <c r="J341" s="224"/>
      <c r="K341" s="224"/>
      <c r="L341" s="224"/>
      <c r="M341" s="224"/>
      <c r="N341" s="224"/>
      <c r="O341" s="224"/>
      <c r="P341" s="224"/>
      <c r="Q341" s="224"/>
      <c r="R341" s="224"/>
      <c r="S341" s="224"/>
      <c r="T341" s="224"/>
      <c r="U341" s="224"/>
      <c r="V341" s="224"/>
      <c r="W341" s="224"/>
      <c r="X341" s="224"/>
      <c r="Y341" s="215"/>
      <c r="Z341" s="215"/>
      <c r="AA341" s="215"/>
      <c r="AB341" s="215"/>
      <c r="AC341" s="215"/>
      <c r="AD341" s="215"/>
      <c r="AE341" s="215"/>
      <c r="AF341" s="215"/>
      <c r="AG341" s="215" t="s">
        <v>126</v>
      </c>
      <c r="AH341" s="215">
        <v>0</v>
      </c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1" x14ac:dyDescent="0.2">
      <c r="A342" s="222"/>
      <c r="B342" s="223"/>
      <c r="C342" s="264" t="s">
        <v>239</v>
      </c>
      <c r="D342" s="225"/>
      <c r="E342" s="226">
        <v>2.46</v>
      </c>
      <c r="F342" s="224"/>
      <c r="G342" s="224"/>
      <c r="H342" s="224"/>
      <c r="I342" s="224"/>
      <c r="J342" s="224"/>
      <c r="K342" s="224"/>
      <c r="L342" s="224"/>
      <c r="M342" s="224"/>
      <c r="N342" s="224"/>
      <c r="O342" s="224"/>
      <c r="P342" s="224"/>
      <c r="Q342" s="224"/>
      <c r="R342" s="224"/>
      <c r="S342" s="224"/>
      <c r="T342" s="224"/>
      <c r="U342" s="224"/>
      <c r="V342" s="224"/>
      <c r="W342" s="224"/>
      <c r="X342" s="224"/>
      <c r="Y342" s="215"/>
      <c r="Z342" s="215"/>
      <c r="AA342" s="215"/>
      <c r="AB342" s="215"/>
      <c r="AC342" s="215"/>
      <c r="AD342" s="215"/>
      <c r="AE342" s="215"/>
      <c r="AF342" s="215"/>
      <c r="AG342" s="215" t="s">
        <v>126</v>
      </c>
      <c r="AH342" s="215">
        <v>0</v>
      </c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1" x14ac:dyDescent="0.2">
      <c r="A343" s="222"/>
      <c r="B343" s="223"/>
      <c r="C343" s="264" t="s">
        <v>240</v>
      </c>
      <c r="D343" s="225"/>
      <c r="E343" s="226">
        <v>2.46</v>
      </c>
      <c r="F343" s="224"/>
      <c r="G343" s="224"/>
      <c r="H343" s="224"/>
      <c r="I343" s="224"/>
      <c r="J343" s="224"/>
      <c r="K343" s="224"/>
      <c r="L343" s="224"/>
      <c r="M343" s="224"/>
      <c r="N343" s="224"/>
      <c r="O343" s="224"/>
      <c r="P343" s="224"/>
      <c r="Q343" s="224"/>
      <c r="R343" s="224"/>
      <c r="S343" s="224"/>
      <c r="T343" s="224"/>
      <c r="U343" s="224"/>
      <c r="V343" s="224"/>
      <c r="W343" s="224"/>
      <c r="X343" s="224"/>
      <c r="Y343" s="215"/>
      <c r="Z343" s="215"/>
      <c r="AA343" s="215"/>
      <c r="AB343" s="215"/>
      <c r="AC343" s="215"/>
      <c r="AD343" s="215"/>
      <c r="AE343" s="215"/>
      <c r="AF343" s="215"/>
      <c r="AG343" s="215" t="s">
        <v>126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1" x14ac:dyDescent="0.2">
      <c r="A344" s="242">
        <v>36</v>
      </c>
      <c r="B344" s="243" t="s">
        <v>376</v>
      </c>
      <c r="C344" s="262" t="s">
        <v>377</v>
      </c>
      <c r="D344" s="244" t="s">
        <v>0</v>
      </c>
      <c r="E344" s="245">
        <v>96.688800000000001</v>
      </c>
      <c r="F344" s="246"/>
      <c r="G344" s="247">
        <f>ROUND(E344*F344,2)</f>
        <v>0</v>
      </c>
      <c r="H344" s="246"/>
      <c r="I344" s="247">
        <f>ROUND(E344*H344,2)</f>
        <v>0</v>
      </c>
      <c r="J344" s="246"/>
      <c r="K344" s="247">
        <f>ROUND(E344*J344,2)</f>
        <v>0</v>
      </c>
      <c r="L344" s="247">
        <v>21</v>
      </c>
      <c r="M344" s="247">
        <f>G344*(1+L344/100)</f>
        <v>0</v>
      </c>
      <c r="N344" s="247">
        <v>0</v>
      </c>
      <c r="O344" s="247">
        <f>ROUND(E344*N344,2)</f>
        <v>0</v>
      </c>
      <c r="P344" s="247">
        <v>0</v>
      </c>
      <c r="Q344" s="247">
        <f>ROUND(E344*P344,2)</f>
        <v>0</v>
      </c>
      <c r="R344" s="247" t="s">
        <v>230</v>
      </c>
      <c r="S344" s="247" t="s">
        <v>119</v>
      </c>
      <c r="T344" s="248" t="s">
        <v>120</v>
      </c>
      <c r="U344" s="224">
        <v>0</v>
      </c>
      <c r="V344" s="224">
        <f>ROUND(E344*U344,2)</f>
        <v>0</v>
      </c>
      <c r="W344" s="224"/>
      <c r="X344" s="224" t="s">
        <v>121</v>
      </c>
      <c r="Y344" s="215"/>
      <c r="Z344" s="215"/>
      <c r="AA344" s="215"/>
      <c r="AB344" s="215"/>
      <c r="AC344" s="215"/>
      <c r="AD344" s="215"/>
      <c r="AE344" s="215"/>
      <c r="AF344" s="215"/>
      <c r="AG344" s="215" t="s">
        <v>378</v>
      </c>
      <c r="AH344" s="215"/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1" x14ac:dyDescent="0.2">
      <c r="A345" s="222"/>
      <c r="B345" s="223"/>
      <c r="C345" s="263" t="s">
        <v>379</v>
      </c>
      <c r="D345" s="249"/>
      <c r="E345" s="249"/>
      <c r="F345" s="249"/>
      <c r="G345" s="249"/>
      <c r="H345" s="224"/>
      <c r="I345" s="224"/>
      <c r="J345" s="224"/>
      <c r="K345" s="224"/>
      <c r="L345" s="224"/>
      <c r="M345" s="224"/>
      <c r="N345" s="224"/>
      <c r="O345" s="224"/>
      <c r="P345" s="224"/>
      <c r="Q345" s="224"/>
      <c r="R345" s="224"/>
      <c r="S345" s="224"/>
      <c r="T345" s="224"/>
      <c r="U345" s="224"/>
      <c r="V345" s="224"/>
      <c r="W345" s="224"/>
      <c r="X345" s="224"/>
      <c r="Y345" s="215"/>
      <c r="Z345" s="215"/>
      <c r="AA345" s="215"/>
      <c r="AB345" s="215"/>
      <c r="AC345" s="215"/>
      <c r="AD345" s="215"/>
      <c r="AE345" s="215"/>
      <c r="AF345" s="215"/>
      <c r="AG345" s="215" t="s">
        <v>124</v>
      </c>
      <c r="AH345" s="215"/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x14ac:dyDescent="0.2">
      <c r="A346" s="236" t="s">
        <v>113</v>
      </c>
      <c r="B346" s="237" t="s">
        <v>72</v>
      </c>
      <c r="C346" s="261" t="s">
        <v>73</v>
      </c>
      <c r="D346" s="238"/>
      <c r="E346" s="239"/>
      <c r="F346" s="240"/>
      <c r="G346" s="240">
        <f>SUMIF(AG347:AG473,"&lt;&gt;NOR",G347:G473)</f>
        <v>0</v>
      </c>
      <c r="H346" s="240"/>
      <c r="I346" s="240">
        <f>SUM(I347:I473)</f>
        <v>0</v>
      </c>
      <c r="J346" s="240"/>
      <c r="K346" s="240">
        <f>SUM(K347:K473)</f>
        <v>0</v>
      </c>
      <c r="L346" s="240"/>
      <c r="M346" s="240">
        <f>SUM(M347:M473)</f>
        <v>0</v>
      </c>
      <c r="N346" s="240"/>
      <c r="O346" s="240">
        <f>SUM(O347:O473)</f>
        <v>0</v>
      </c>
      <c r="P346" s="240"/>
      <c r="Q346" s="240">
        <f>SUM(Q347:Q473)</f>
        <v>0</v>
      </c>
      <c r="R346" s="240"/>
      <c r="S346" s="240"/>
      <c r="T346" s="241"/>
      <c r="U346" s="235"/>
      <c r="V346" s="235">
        <f>SUM(V347:V473)</f>
        <v>95.09</v>
      </c>
      <c r="W346" s="235"/>
      <c r="X346" s="235"/>
      <c r="AG346" t="s">
        <v>114</v>
      </c>
    </row>
    <row r="347" spans="1:60" ht="22.5" outlineLevel="1" x14ac:dyDescent="0.2">
      <c r="A347" s="242">
        <v>37</v>
      </c>
      <c r="B347" s="243" t="s">
        <v>380</v>
      </c>
      <c r="C347" s="262" t="s">
        <v>381</v>
      </c>
      <c r="D347" s="244" t="s">
        <v>166</v>
      </c>
      <c r="E347" s="245">
        <v>151.904</v>
      </c>
      <c r="F347" s="246"/>
      <c r="G347" s="247">
        <f>ROUND(E347*F347,2)</f>
        <v>0</v>
      </c>
      <c r="H347" s="246"/>
      <c r="I347" s="247">
        <f>ROUND(E347*H347,2)</f>
        <v>0</v>
      </c>
      <c r="J347" s="246"/>
      <c r="K347" s="247">
        <f>ROUND(E347*J347,2)</f>
        <v>0</v>
      </c>
      <c r="L347" s="247">
        <v>21</v>
      </c>
      <c r="M347" s="247">
        <f>G347*(1+L347/100)</f>
        <v>0</v>
      </c>
      <c r="N347" s="247">
        <v>0</v>
      </c>
      <c r="O347" s="247">
        <f>ROUND(E347*N347,2)</f>
        <v>0</v>
      </c>
      <c r="P347" s="247">
        <v>0</v>
      </c>
      <c r="Q347" s="247">
        <f>ROUND(E347*P347,2)</f>
        <v>0</v>
      </c>
      <c r="R347" s="247" t="s">
        <v>243</v>
      </c>
      <c r="S347" s="247" t="s">
        <v>119</v>
      </c>
      <c r="T347" s="248" t="s">
        <v>120</v>
      </c>
      <c r="U347" s="224">
        <v>0.26</v>
      </c>
      <c r="V347" s="224">
        <f>ROUND(E347*U347,2)</f>
        <v>39.5</v>
      </c>
      <c r="W347" s="224"/>
      <c r="X347" s="224" t="s">
        <v>121</v>
      </c>
      <c r="Y347" s="215"/>
      <c r="Z347" s="215"/>
      <c r="AA347" s="215"/>
      <c r="AB347" s="215"/>
      <c r="AC347" s="215"/>
      <c r="AD347" s="215"/>
      <c r="AE347" s="215"/>
      <c r="AF347" s="215"/>
      <c r="AG347" s="215" t="s">
        <v>122</v>
      </c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1" x14ac:dyDescent="0.2">
      <c r="A348" s="222"/>
      <c r="B348" s="223"/>
      <c r="C348" s="264" t="s">
        <v>382</v>
      </c>
      <c r="D348" s="225"/>
      <c r="E348" s="226">
        <v>7.58</v>
      </c>
      <c r="F348" s="224"/>
      <c r="G348" s="224"/>
      <c r="H348" s="224"/>
      <c r="I348" s="224"/>
      <c r="J348" s="224"/>
      <c r="K348" s="224"/>
      <c r="L348" s="224"/>
      <c r="M348" s="224"/>
      <c r="N348" s="224"/>
      <c r="O348" s="224"/>
      <c r="P348" s="224"/>
      <c r="Q348" s="224"/>
      <c r="R348" s="224"/>
      <c r="S348" s="224"/>
      <c r="T348" s="224"/>
      <c r="U348" s="224"/>
      <c r="V348" s="224"/>
      <c r="W348" s="224"/>
      <c r="X348" s="224"/>
      <c r="Y348" s="215"/>
      <c r="Z348" s="215"/>
      <c r="AA348" s="215"/>
      <c r="AB348" s="215"/>
      <c r="AC348" s="215"/>
      <c r="AD348" s="215"/>
      <c r="AE348" s="215"/>
      <c r="AF348" s="215"/>
      <c r="AG348" s="215" t="s">
        <v>126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1" x14ac:dyDescent="0.2">
      <c r="A349" s="222"/>
      <c r="B349" s="223"/>
      <c r="C349" s="264" t="s">
        <v>383</v>
      </c>
      <c r="D349" s="225"/>
      <c r="E349" s="226">
        <v>7.76</v>
      </c>
      <c r="F349" s="224"/>
      <c r="G349" s="224"/>
      <c r="H349" s="224"/>
      <c r="I349" s="224"/>
      <c r="J349" s="224"/>
      <c r="K349" s="224"/>
      <c r="L349" s="224"/>
      <c r="M349" s="224"/>
      <c r="N349" s="224"/>
      <c r="O349" s="224"/>
      <c r="P349" s="224"/>
      <c r="Q349" s="224"/>
      <c r="R349" s="224"/>
      <c r="S349" s="224"/>
      <c r="T349" s="224"/>
      <c r="U349" s="224"/>
      <c r="V349" s="224"/>
      <c r="W349" s="224"/>
      <c r="X349" s="224"/>
      <c r="Y349" s="215"/>
      <c r="Z349" s="215"/>
      <c r="AA349" s="215"/>
      <c r="AB349" s="215"/>
      <c r="AC349" s="215"/>
      <c r="AD349" s="215"/>
      <c r="AE349" s="215"/>
      <c r="AF349" s="215"/>
      <c r="AG349" s="215" t="s">
        <v>126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1" x14ac:dyDescent="0.2">
      <c r="A350" s="222"/>
      <c r="B350" s="223"/>
      <c r="C350" s="264" t="s">
        <v>384</v>
      </c>
      <c r="D350" s="225"/>
      <c r="E350" s="226">
        <v>6.62</v>
      </c>
      <c r="F350" s="224"/>
      <c r="G350" s="224"/>
      <c r="H350" s="224"/>
      <c r="I350" s="224"/>
      <c r="J350" s="224"/>
      <c r="K350" s="224"/>
      <c r="L350" s="224"/>
      <c r="M350" s="224"/>
      <c r="N350" s="224"/>
      <c r="O350" s="224"/>
      <c r="P350" s="224"/>
      <c r="Q350" s="224"/>
      <c r="R350" s="224"/>
      <c r="S350" s="224"/>
      <c r="T350" s="224"/>
      <c r="U350" s="224"/>
      <c r="V350" s="224"/>
      <c r="W350" s="224"/>
      <c r="X350" s="224"/>
      <c r="Y350" s="215"/>
      <c r="Z350" s="215"/>
      <c r="AA350" s="215"/>
      <c r="AB350" s="215"/>
      <c r="AC350" s="215"/>
      <c r="AD350" s="215"/>
      <c r="AE350" s="215"/>
      <c r="AF350" s="215"/>
      <c r="AG350" s="215" t="s">
        <v>126</v>
      </c>
      <c r="AH350" s="215">
        <v>0</v>
      </c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1" x14ac:dyDescent="0.2">
      <c r="A351" s="222"/>
      <c r="B351" s="223"/>
      <c r="C351" s="264" t="s">
        <v>385</v>
      </c>
      <c r="D351" s="225"/>
      <c r="E351" s="226">
        <v>6.8</v>
      </c>
      <c r="F351" s="224"/>
      <c r="G351" s="224"/>
      <c r="H351" s="224"/>
      <c r="I351" s="224"/>
      <c r="J351" s="224"/>
      <c r="K351" s="224"/>
      <c r="L351" s="224"/>
      <c r="M351" s="224"/>
      <c r="N351" s="224"/>
      <c r="O351" s="224"/>
      <c r="P351" s="224"/>
      <c r="Q351" s="224"/>
      <c r="R351" s="224"/>
      <c r="S351" s="224"/>
      <c r="T351" s="224"/>
      <c r="U351" s="224"/>
      <c r="V351" s="224"/>
      <c r="W351" s="224"/>
      <c r="X351" s="224"/>
      <c r="Y351" s="215"/>
      <c r="Z351" s="215"/>
      <c r="AA351" s="215"/>
      <c r="AB351" s="215"/>
      <c r="AC351" s="215"/>
      <c r="AD351" s="215"/>
      <c r="AE351" s="215"/>
      <c r="AF351" s="215"/>
      <c r="AG351" s="215" t="s">
        <v>126</v>
      </c>
      <c r="AH351" s="215">
        <v>0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">
      <c r="A352" s="222"/>
      <c r="B352" s="223"/>
      <c r="C352" s="264" t="s">
        <v>386</v>
      </c>
      <c r="D352" s="225"/>
      <c r="E352" s="226">
        <v>7.14</v>
      </c>
      <c r="F352" s="224"/>
      <c r="G352" s="224"/>
      <c r="H352" s="224"/>
      <c r="I352" s="224"/>
      <c r="J352" s="224"/>
      <c r="K352" s="224"/>
      <c r="L352" s="224"/>
      <c r="M352" s="224"/>
      <c r="N352" s="224"/>
      <c r="O352" s="224"/>
      <c r="P352" s="224"/>
      <c r="Q352" s="224"/>
      <c r="R352" s="224"/>
      <c r="S352" s="224"/>
      <c r="T352" s="224"/>
      <c r="U352" s="224"/>
      <c r="V352" s="224"/>
      <c r="W352" s="224"/>
      <c r="X352" s="224"/>
      <c r="Y352" s="215"/>
      <c r="Z352" s="215"/>
      <c r="AA352" s="215"/>
      <c r="AB352" s="215"/>
      <c r="AC352" s="215"/>
      <c r="AD352" s="215"/>
      <c r="AE352" s="215"/>
      <c r="AF352" s="215"/>
      <c r="AG352" s="215" t="s">
        <v>126</v>
      </c>
      <c r="AH352" s="215">
        <v>0</v>
      </c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1" x14ac:dyDescent="0.2">
      <c r="A353" s="222"/>
      <c r="B353" s="223"/>
      <c r="C353" s="264" t="s">
        <v>387</v>
      </c>
      <c r="D353" s="225"/>
      <c r="E353" s="226">
        <v>7.5</v>
      </c>
      <c r="F353" s="224"/>
      <c r="G353" s="224"/>
      <c r="H353" s="224"/>
      <c r="I353" s="224"/>
      <c r="J353" s="224"/>
      <c r="K353" s="224"/>
      <c r="L353" s="224"/>
      <c r="M353" s="224"/>
      <c r="N353" s="224"/>
      <c r="O353" s="224"/>
      <c r="P353" s="224"/>
      <c r="Q353" s="224"/>
      <c r="R353" s="224"/>
      <c r="S353" s="224"/>
      <c r="T353" s="224"/>
      <c r="U353" s="224"/>
      <c r="V353" s="224"/>
      <c r="W353" s="224"/>
      <c r="X353" s="224"/>
      <c r="Y353" s="215"/>
      <c r="Z353" s="215"/>
      <c r="AA353" s="215"/>
      <c r="AB353" s="215"/>
      <c r="AC353" s="215"/>
      <c r="AD353" s="215"/>
      <c r="AE353" s="215"/>
      <c r="AF353" s="215"/>
      <c r="AG353" s="215" t="s">
        <v>126</v>
      </c>
      <c r="AH353" s="215">
        <v>0</v>
      </c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">
      <c r="A354" s="222"/>
      <c r="B354" s="223"/>
      <c r="C354" s="264" t="s">
        <v>388</v>
      </c>
      <c r="D354" s="225"/>
      <c r="E354" s="226">
        <v>2.2999999999999998</v>
      </c>
      <c r="F354" s="224"/>
      <c r="G354" s="224"/>
      <c r="H354" s="224"/>
      <c r="I354" s="224"/>
      <c r="J354" s="224"/>
      <c r="K354" s="224"/>
      <c r="L354" s="224"/>
      <c r="M354" s="224"/>
      <c r="N354" s="224"/>
      <c r="O354" s="224"/>
      <c r="P354" s="224"/>
      <c r="Q354" s="224"/>
      <c r="R354" s="224"/>
      <c r="S354" s="224"/>
      <c r="T354" s="224"/>
      <c r="U354" s="224"/>
      <c r="V354" s="224"/>
      <c r="W354" s="224"/>
      <c r="X354" s="224"/>
      <c r="Y354" s="215"/>
      <c r="Z354" s="215"/>
      <c r="AA354" s="215"/>
      <c r="AB354" s="215"/>
      <c r="AC354" s="215"/>
      <c r="AD354" s="215"/>
      <c r="AE354" s="215"/>
      <c r="AF354" s="215"/>
      <c r="AG354" s="215" t="s">
        <v>126</v>
      </c>
      <c r="AH354" s="215">
        <v>0</v>
      </c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1" x14ac:dyDescent="0.2">
      <c r="A355" s="222"/>
      <c r="B355" s="223"/>
      <c r="C355" s="264" t="s">
        <v>389</v>
      </c>
      <c r="D355" s="225"/>
      <c r="E355" s="226">
        <v>2.48</v>
      </c>
      <c r="F355" s="224"/>
      <c r="G355" s="224"/>
      <c r="H355" s="224"/>
      <c r="I355" s="224"/>
      <c r="J355" s="224"/>
      <c r="K355" s="224"/>
      <c r="L355" s="224"/>
      <c r="M355" s="224"/>
      <c r="N355" s="224"/>
      <c r="O355" s="224"/>
      <c r="P355" s="224"/>
      <c r="Q355" s="224"/>
      <c r="R355" s="224"/>
      <c r="S355" s="224"/>
      <c r="T355" s="224"/>
      <c r="U355" s="224"/>
      <c r="V355" s="224"/>
      <c r="W355" s="224"/>
      <c r="X355" s="224"/>
      <c r="Y355" s="215"/>
      <c r="Z355" s="215"/>
      <c r="AA355" s="215"/>
      <c r="AB355" s="215"/>
      <c r="AC355" s="215"/>
      <c r="AD355" s="215"/>
      <c r="AE355" s="215"/>
      <c r="AF355" s="215"/>
      <c r="AG355" s="215" t="s">
        <v>126</v>
      </c>
      <c r="AH355" s="215">
        <v>0</v>
      </c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1" x14ac:dyDescent="0.2">
      <c r="A356" s="222"/>
      <c r="B356" s="223"/>
      <c r="C356" s="264" t="s">
        <v>390</v>
      </c>
      <c r="D356" s="225"/>
      <c r="E356" s="226">
        <v>7.58</v>
      </c>
      <c r="F356" s="224"/>
      <c r="G356" s="224"/>
      <c r="H356" s="224"/>
      <c r="I356" s="224"/>
      <c r="J356" s="224"/>
      <c r="K356" s="224"/>
      <c r="L356" s="224"/>
      <c r="M356" s="224"/>
      <c r="N356" s="224"/>
      <c r="O356" s="224"/>
      <c r="P356" s="224"/>
      <c r="Q356" s="224"/>
      <c r="R356" s="224"/>
      <c r="S356" s="224"/>
      <c r="T356" s="224"/>
      <c r="U356" s="224"/>
      <c r="V356" s="224"/>
      <c r="W356" s="224"/>
      <c r="X356" s="224"/>
      <c r="Y356" s="215"/>
      <c r="Z356" s="215"/>
      <c r="AA356" s="215"/>
      <c r="AB356" s="215"/>
      <c r="AC356" s="215"/>
      <c r="AD356" s="215"/>
      <c r="AE356" s="215"/>
      <c r="AF356" s="215"/>
      <c r="AG356" s="215" t="s">
        <v>126</v>
      </c>
      <c r="AH356" s="215">
        <v>0</v>
      </c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1" x14ac:dyDescent="0.2">
      <c r="A357" s="222"/>
      <c r="B357" s="223"/>
      <c r="C357" s="264" t="s">
        <v>383</v>
      </c>
      <c r="D357" s="225"/>
      <c r="E357" s="226">
        <v>7.76</v>
      </c>
      <c r="F357" s="224"/>
      <c r="G357" s="224"/>
      <c r="H357" s="224"/>
      <c r="I357" s="224"/>
      <c r="J357" s="224"/>
      <c r="K357" s="224"/>
      <c r="L357" s="224"/>
      <c r="M357" s="224"/>
      <c r="N357" s="224"/>
      <c r="O357" s="224"/>
      <c r="P357" s="224"/>
      <c r="Q357" s="224"/>
      <c r="R357" s="224"/>
      <c r="S357" s="224"/>
      <c r="T357" s="224"/>
      <c r="U357" s="224"/>
      <c r="V357" s="224"/>
      <c r="W357" s="224"/>
      <c r="X357" s="224"/>
      <c r="Y357" s="215"/>
      <c r="Z357" s="215"/>
      <c r="AA357" s="215"/>
      <c r="AB357" s="215"/>
      <c r="AC357" s="215"/>
      <c r="AD357" s="215"/>
      <c r="AE357" s="215"/>
      <c r="AF357" s="215"/>
      <c r="AG357" s="215" t="s">
        <v>126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1" x14ac:dyDescent="0.2">
      <c r="A358" s="222"/>
      <c r="B358" s="223"/>
      <c r="C358" s="264" t="s">
        <v>391</v>
      </c>
      <c r="D358" s="225"/>
      <c r="E358" s="226">
        <v>4.0199999999999996</v>
      </c>
      <c r="F358" s="224"/>
      <c r="G358" s="224"/>
      <c r="H358" s="224"/>
      <c r="I358" s="224"/>
      <c r="J358" s="224"/>
      <c r="K358" s="224"/>
      <c r="L358" s="224"/>
      <c r="M358" s="224"/>
      <c r="N358" s="224"/>
      <c r="O358" s="224"/>
      <c r="P358" s="224"/>
      <c r="Q358" s="224"/>
      <c r="R358" s="224"/>
      <c r="S358" s="224"/>
      <c r="T358" s="224"/>
      <c r="U358" s="224"/>
      <c r="V358" s="224"/>
      <c r="W358" s="224"/>
      <c r="X358" s="224"/>
      <c r="Y358" s="215"/>
      <c r="Z358" s="215"/>
      <c r="AA358" s="215"/>
      <c r="AB358" s="215"/>
      <c r="AC358" s="215"/>
      <c r="AD358" s="215"/>
      <c r="AE358" s="215"/>
      <c r="AF358" s="215"/>
      <c r="AG358" s="215" t="s">
        <v>126</v>
      </c>
      <c r="AH358" s="215">
        <v>0</v>
      </c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1" x14ac:dyDescent="0.2">
      <c r="A359" s="222"/>
      <c r="B359" s="223"/>
      <c r="C359" s="264" t="s">
        <v>392</v>
      </c>
      <c r="D359" s="225"/>
      <c r="E359" s="226">
        <v>4.2</v>
      </c>
      <c r="F359" s="224"/>
      <c r="G359" s="224"/>
      <c r="H359" s="224"/>
      <c r="I359" s="224"/>
      <c r="J359" s="224"/>
      <c r="K359" s="224"/>
      <c r="L359" s="224"/>
      <c r="M359" s="224"/>
      <c r="N359" s="224"/>
      <c r="O359" s="224"/>
      <c r="P359" s="224"/>
      <c r="Q359" s="224"/>
      <c r="R359" s="224"/>
      <c r="S359" s="224"/>
      <c r="T359" s="224"/>
      <c r="U359" s="224"/>
      <c r="V359" s="224"/>
      <c r="W359" s="224"/>
      <c r="X359" s="224"/>
      <c r="Y359" s="215"/>
      <c r="Z359" s="215"/>
      <c r="AA359" s="215"/>
      <c r="AB359" s="215"/>
      <c r="AC359" s="215"/>
      <c r="AD359" s="215"/>
      <c r="AE359" s="215"/>
      <c r="AF359" s="215"/>
      <c r="AG359" s="215" t="s">
        <v>126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1" x14ac:dyDescent="0.2">
      <c r="A360" s="222"/>
      <c r="B360" s="223"/>
      <c r="C360" s="264" t="s">
        <v>393</v>
      </c>
      <c r="D360" s="225"/>
      <c r="E360" s="226">
        <v>11.48</v>
      </c>
      <c r="F360" s="224"/>
      <c r="G360" s="224"/>
      <c r="H360" s="224"/>
      <c r="I360" s="224"/>
      <c r="J360" s="224"/>
      <c r="K360" s="224"/>
      <c r="L360" s="224"/>
      <c r="M360" s="224"/>
      <c r="N360" s="224"/>
      <c r="O360" s="224"/>
      <c r="P360" s="224"/>
      <c r="Q360" s="224"/>
      <c r="R360" s="224"/>
      <c r="S360" s="224"/>
      <c r="T360" s="224"/>
      <c r="U360" s="224"/>
      <c r="V360" s="224"/>
      <c r="W360" s="224"/>
      <c r="X360" s="224"/>
      <c r="Y360" s="215"/>
      <c r="Z360" s="215"/>
      <c r="AA360" s="215"/>
      <c r="AB360" s="215"/>
      <c r="AC360" s="215"/>
      <c r="AD360" s="215"/>
      <c r="AE360" s="215"/>
      <c r="AF360" s="215"/>
      <c r="AG360" s="215" t="s">
        <v>126</v>
      </c>
      <c r="AH360" s="215">
        <v>0</v>
      </c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">
      <c r="A361" s="222"/>
      <c r="B361" s="223"/>
      <c r="C361" s="264" t="s">
        <v>394</v>
      </c>
      <c r="D361" s="225"/>
      <c r="E361" s="226">
        <v>11.84</v>
      </c>
      <c r="F361" s="224"/>
      <c r="G361" s="224"/>
      <c r="H361" s="224"/>
      <c r="I361" s="224"/>
      <c r="J361" s="224"/>
      <c r="K361" s="224"/>
      <c r="L361" s="224"/>
      <c r="M361" s="224"/>
      <c r="N361" s="224"/>
      <c r="O361" s="224"/>
      <c r="P361" s="224"/>
      <c r="Q361" s="224"/>
      <c r="R361" s="224"/>
      <c r="S361" s="224"/>
      <c r="T361" s="224"/>
      <c r="U361" s="224"/>
      <c r="V361" s="224"/>
      <c r="W361" s="224"/>
      <c r="X361" s="224"/>
      <c r="Y361" s="215"/>
      <c r="Z361" s="215"/>
      <c r="AA361" s="215"/>
      <c r="AB361" s="215"/>
      <c r="AC361" s="215"/>
      <c r="AD361" s="215"/>
      <c r="AE361" s="215"/>
      <c r="AF361" s="215"/>
      <c r="AG361" s="215" t="s">
        <v>126</v>
      </c>
      <c r="AH361" s="215">
        <v>0</v>
      </c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">
      <c r="A362" s="222"/>
      <c r="B362" s="223"/>
      <c r="C362" s="264" t="s">
        <v>395</v>
      </c>
      <c r="D362" s="225"/>
      <c r="E362" s="226">
        <v>4.09</v>
      </c>
      <c r="F362" s="224"/>
      <c r="G362" s="224"/>
      <c r="H362" s="224"/>
      <c r="I362" s="224"/>
      <c r="J362" s="224"/>
      <c r="K362" s="224"/>
      <c r="L362" s="224"/>
      <c r="M362" s="224"/>
      <c r="N362" s="224"/>
      <c r="O362" s="224"/>
      <c r="P362" s="224"/>
      <c r="Q362" s="224"/>
      <c r="R362" s="224"/>
      <c r="S362" s="224"/>
      <c r="T362" s="224"/>
      <c r="U362" s="224"/>
      <c r="V362" s="224"/>
      <c r="W362" s="224"/>
      <c r="X362" s="224"/>
      <c r="Y362" s="215"/>
      <c r="Z362" s="215"/>
      <c r="AA362" s="215"/>
      <c r="AB362" s="215"/>
      <c r="AC362" s="215"/>
      <c r="AD362" s="215"/>
      <c r="AE362" s="215"/>
      <c r="AF362" s="215"/>
      <c r="AG362" s="215" t="s">
        <v>126</v>
      </c>
      <c r="AH362" s="215">
        <v>0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">
      <c r="A363" s="222"/>
      <c r="B363" s="223"/>
      <c r="C363" s="264" t="s">
        <v>396</v>
      </c>
      <c r="D363" s="225"/>
      <c r="E363" s="226">
        <v>4.2699999999999996</v>
      </c>
      <c r="F363" s="224"/>
      <c r="G363" s="224"/>
      <c r="H363" s="224"/>
      <c r="I363" s="224"/>
      <c r="J363" s="224"/>
      <c r="K363" s="224"/>
      <c r="L363" s="224"/>
      <c r="M363" s="224"/>
      <c r="N363" s="224"/>
      <c r="O363" s="224"/>
      <c r="P363" s="224"/>
      <c r="Q363" s="224"/>
      <c r="R363" s="224"/>
      <c r="S363" s="224"/>
      <c r="T363" s="224"/>
      <c r="U363" s="224"/>
      <c r="V363" s="224"/>
      <c r="W363" s="224"/>
      <c r="X363" s="224"/>
      <c r="Y363" s="215"/>
      <c r="Z363" s="215"/>
      <c r="AA363" s="215"/>
      <c r="AB363" s="215"/>
      <c r="AC363" s="215"/>
      <c r="AD363" s="215"/>
      <c r="AE363" s="215"/>
      <c r="AF363" s="215"/>
      <c r="AG363" s="215" t="s">
        <v>126</v>
      </c>
      <c r="AH363" s="215">
        <v>0</v>
      </c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1" x14ac:dyDescent="0.2">
      <c r="A364" s="222"/>
      <c r="B364" s="223"/>
      <c r="C364" s="264" t="s">
        <v>397</v>
      </c>
      <c r="D364" s="225"/>
      <c r="E364" s="226">
        <v>12.6</v>
      </c>
      <c r="F364" s="224"/>
      <c r="G364" s="224"/>
      <c r="H364" s="224"/>
      <c r="I364" s="224"/>
      <c r="J364" s="224"/>
      <c r="K364" s="224"/>
      <c r="L364" s="224"/>
      <c r="M364" s="224"/>
      <c r="N364" s="224"/>
      <c r="O364" s="224"/>
      <c r="P364" s="224"/>
      <c r="Q364" s="224"/>
      <c r="R364" s="224"/>
      <c r="S364" s="224"/>
      <c r="T364" s="224"/>
      <c r="U364" s="224"/>
      <c r="V364" s="224"/>
      <c r="W364" s="224"/>
      <c r="X364" s="224"/>
      <c r="Y364" s="215"/>
      <c r="Z364" s="215"/>
      <c r="AA364" s="215"/>
      <c r="AB364" s="215"/>
      <c r="AC364" s="215"/>
      <c r="AD364" s="215"/>
      <c r="AE364" s="215"/>
      <c r="AF364" s="215"/>
      <c r="AG364" s="215" t="s">
        <v>126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1" x14ac:dyDescent="0.2">
      <c r="A365" s="222"/>
      <c r="B365" s="223"/>
      <c r="C365" s="264" t="s">
        <v>398</v>
      </c>
      <c r="D365" s="225"/>
      <c r="E365" s="226">
        <v>12.96</v>
      </c>
      <c r="F365" s="224"/>
      <c r="G365" s="224"/>
      <c r="H365" s="224"/>
      <c r="I365" s="224"/>
      <c r="J365" s="224"/>
      <c r="K365" s="224"/>
      <c r="L365" s="224"/>
      <c r="M365" s="224"/>
      <c r="N365" s="224"/>
      <c r="O365" s="224"/>
      <c r="P365" s="224"/>
      <c r="Q365" s="224"/>
      <c r="R365" s="224"/>
      <c r="S365" s="224"/>
      <c r="T365" s="224"/>
      <c r="U365" s="224"/>
      <c r="V365" s="224"/>
      <c r="W365" s="224"/>
      <c r="X365" s="224"/>
      <c r="Y365" s="215"/>
      <c r="Z365" s="215"/>
      <c r="AA365" s="215"/>
      <c r="AB365" s="215"/>
      <c r="AC365" s="215"/>
      <c r="AD365" s="215"/>
      <c r="AE365" s="215"/>
      <c r="AF365" s="215"/>
      <c r="AG365" s="215" t="s">
        <v>126</v>
      </c>
      <c r="AH365" s="215">
        <v>0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1" x14ac:dyDescent="0.2">
      <c r="A366" s="222"/>
      <c r="B366" s="223"/>
      <c r="C366" s="264" t="s">
        <v>399</v>
      </c>
      <c r="D366" s="225"/>
      <c r="E366" s="226">
        <v>6.88</v>
      </c>
      <c r="F366" s="224"/>
      <c r="G366" s="224"/>
      <c r="H366" s="224"/>
      <c r="I366" s="224"/>
      <c r="J366" s="224"/>
      <c r="K366" s="224"/>
      <c r="L366" s="224"/>
      <c r="M366" s="224"/>
      <c r="N366" s="224"/>
      <c r="O366" s="224"/>
      <c r="P366" s="224"/>
      <c r="Q366" s="224"/>
      <c r="R366" s="224"/>
      <c r="S366" s="224"/>
      <c r="T366" s="224"/>
      <c r="U366" s="224"/>
      <c r="V366" s="224"/>
      <c r="W366" s="224"/>
      <c r="X366" s="224"/>
      <c r="Y366" s="215"/>
      <c r="Z366" s="215"/>
      <c r="AA366" s="215"/>
      <c r="AB366" s="215"/>
      <c r="AC366" s="215"/>
      <c r="AD366" s="215"/>
      <c r="AE366" s="215"/>
      <c r="AF366" s="215"/>
      <c r="AG366" s="215" t="s">
        <v>126</v>
      </c>
      <c r="AH366" s="215">
        <v>0</v>
      </c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1" x14ac:dyDescent="0.2">
      <c r="A367" s="222"/>
      <c r="B367" s="223"/>
      <c r="C367" s="264" t="s">
        <v>400</v>
      </c>
      <c r="D367" s="225"/>
      <c r="E367" s="226">
        <v>7.24</v>
      </c>
      <c r="F367" s="224"/>
      <c r="G367" s="224"/>
      <c r="H367" s="224"/>
      <c r="I367" s="224"/>
      <c r="J367" s="224"/>
      <c r="K367" s="224"/>
      <c r="L367" s="224"/>
      <c r="M367" s="224"/>
      <c r="N367" s="224"/>
      <c r="O367" s="224"/>
      <c r="P367" s="224"/>
      <c r="Q367" s="224"/>
      <c r="R367" s="224"/>
      <c r="S367" s="224"/>
      <c r="T367" s="224"/>
      <c r="U367" s="224"/>
      <c r="V367" s="224"/>
      <c r="W367" s="224"/>
      <c r="X367" s="224"/>
      <c r="Y367" s="215"/>
      <c r="Z367" s="215"/>
      <c r="AA367" s="215"/>
      <c r="AB367" s="215"/>
      <c r="AC367" s="215"/>
      <c r="AD367" s="215"/>
      <c r="AE367" s="215"/>
      <c r="AF367" s="215"/>
      <c r="AG367" s="215" t="s">
        <v>126</v>
      </c>
      <c r="AH367" s="215">
        <v>0</v>
      </c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outlineLevel="1" x14ac:dyDescent="0.2">
      <c r="A368" s="222"/>
      <c r="B368" s="223"/>
      <c r="C368" s="264" t="s">
        <v>401</v>
      </c>
      <c r="D368" s="225"/>
      <c r="E368" s="226">
        <v>8.8000000000000007</v>
      </c>
      <c r="F368" s="224"/>
      <c r="G368" s="224"/>
      <c r="H368" s="224"/>
      <c r="I368" s="224"/>
      <c r="J368" s="224"/>
      <c r="K368" s="224"/>
      <c r="L368" s="224"/>
      <c r="M368" s="224"/>
      <c r="N368" s="224"/>
      <c r="O368" s="224"/>
      <c r="P368" s="224"/>
      <c r="Q368" s="224"/>
      <c r="R368" s="224"/>
      <c r="S368" s="224"/>
      <c r="T368" s="224"/>
      <c r="U368" s="224"/>
      <c r="V368" s="224"/>
      <c r="W368" s="224"/>
      <c r="X368" s="224"/>
      <c r="Y368" s="215"/>
      <c r="Z368" s="215"/>
      <c r="AA368" s="215"/>
      <c r="AB368" s="215"/>
      <c r="AC368" s="215"/>
      <c r="AD368" s="215"/>
      <c r="AE368" s="215"/>
      <c r="AF368" s="215"/>
      <c r="AG368" s="215" t="s">
        <v>126</v>
      </c>
      <c r="AH368" s="215">
        <v>0</v>
      </c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ht="22.5" outlineLevel="1" x14ac:dyDescent="0.2">
      <c r="A369" s="242">
        <v>38</v>
      </c>
      <c r="B369" s="243" t="s">
        <v>402</v>
      </c>
      <c r="C369" s="262" t="s">
        <v>403</v>
      </c>
      <c r="D369" s="244" t="s">
        <v>117</v>
      </c>
      <c r="E369" s="245">
        <v>2.12</v>
      </c>
      <c r="F369" s="246"/>
      <c r="G369" s="247">
        <f>ROUND(E369*F369,2)</f>
        <v>0</v>
      </c>
      <c r="H369" s="246"/>
      <c r="I369" s="247">
        <f>ROUND(E369*H369,2)</f>
        <v>0</v>
      </c>
      <c r="J369" s="246"/>
      <c r="K369" s="247">
        <f>ROUND(E369*J369,2)</f>
        <v>0</v>
      </c>
      <c r="L369" s="247">
        <v>21</v>
      </c>
      <c r="M369" s="247">
        <f>G369*(1+L369/100)</f>
        <v>0</v>
      </c>
      <c r="N369" s="247">
        <v>1.0000000000000001E-5</v>
      </c>
      <c r="O369" s="247">
        <f>ROUND(E369*N369,2)</f>
        <v>0</v>
      </c>
      <c r="P369" s="247">
        <v>0</v>
      </c>
      <c r="Q369" s="247">
        <f>ROUND(E369*P369,2)</f>
        <v>0</v>
      </c>
      <c r="R369" s="247" t="s">
        <v>243</v>
      </c>
      <c r="S369" s="247" t="s">
        <v>119</v>
      </c>
      <c r="T369" s="248" t="s">
        <v>120</v>
      </c>
      <c r="U369" s="224">
        <v>0.40488000000000002</v>
      </c>
      <c r="V369" s="224">
        <f>ROUND(E369*U369,2)</f>
        <v>0.86</v>
      </c>
      <c r="W369" s="224"/>
      <c r="X369" s="224" t="s">
        <v>121</v>
      </c>
      <c r="Y369" s="215"/>
      <c r="Z369" s="215"/>
      <c r="AA369" s="215"/>
      <c r="AB369" s="215"/>
      <c r="AC369" s="215"/>
      <c r="AD369" s="215"/>
      <c r="AE369" s="215"/>
      <c r="AF369" s="215"/>
      <c r="AG369" s="215" t="s">
        <v>122</v>
      </c>
      <c r="AH369" s="215"/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1" x14ac:dyDescent="0.2">
      <c r="A370" s="222"/>
      <c r="B370" s="223"/>
      <c r="C370" s="264" t="s">
        <v>169</v>
      </c>
      <c r="D370" s="225"/>
      <c r="E370" s="226">
        <v>1.52</v>
      </c>
      <c r="F370" s="224"/>
      <c r="G370" s="224"/>
      <c r="H370" s="224"/>
      <c r="I370" s="224"/>
      <c r="J370" s="224"/>
      <c r="K370" s="224"/>
      <c r="L370" s="224"/>
      <c r="M370" s="224"/>
      <c r="N370" s="224"/>
      <c r="O370" s="224"/>
      <c r="P370" s="224"/>
      <c r="Q370" s="224"/>
      <c r="R370" s="224"/>
      <c r="S370" s="224"/>
      <c r="T370" s="224"/>
      <c r="U370" s="224"/>
      <c r="V370" s="224"/>
      <c r="W370" s="224"/>
      <c r="X370" s="224"/>
      <c r="Y370" s="215"/>
      <c r="Z370" s="215"/>
      <c r="AA370" s="215"/>
      <c r="AB370" s="215"/>
      <c r="AC370" s="215"/>
      <c r="AD370" s="215"/>
      <c r="AE370" s="215"/>
      <c r="AF370" s="215"/>
      <c r="AG370" s="215" t="s">
        <v>126</v>
      </c>
      <c r="AH370" s="215">
        <v>0</v>
      </c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1" x14ac:dyDescent="0.2">
      <c r="A371" s="222"/>
      <c r="B371" s="223"/>
      <c r="C371" s="264" t="s">
        <v>170</v>
      </c>
      <c r="D371" s="225"/>
      <c r="E371" s="226">
        <v>0.6</v>
      </c>
      <c r="F371" s="224"/>
      <c r="G371" s="224"/>
      <c r="H371" s="224"/>
      <c r="I371" s="224"/>
      <c r="J371" s="224"/>
      <c r="K371" s="224"/>
      <c r="L371" s="224"/>
      <c r="M371" s="224"/>
      <c r="N371" s="224"/>
      <c r="O371" s="224"/>
      <c r="P371" s="224"/>
      <c r="Q371" s="224"/>
      <c r="R371" s="224"/>
      <c r="S371" s="224"/>
      <c r="T371" s="224"/>
      <c r="U371" s="224"/>
      <c r="V371" s="224"/>
      <c r="W371" s="224"/>
      <c r="X371" s="224"/>
      <c r="Y371" s="215"/>
      <c r="Z371" s="215"/>
      <c r="AA371" s="215"/>
      <c r="AB371" s="215"/>
      <c r="AC371" s="215"/>
      <c r="AD371" s="215"/>
      <c r="AE371" s="215"/>
      <c r="AF371" s="215"/>
      <c r="AG371" s="215" t="s">
        <v>126</v>
      </c>
      <c r="AH371" s="215">
        <v>0</v>
      </c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ht="22.5" outlineLevel="1" x14ac:dyDescent="0.2">
      <c r="A372" s="242">
        <v>39</v>
      </c>
      <c r="B372" s="243" t="s">
        <v>404</v>
      </c>
      <c r="C372" s="262" t="s">
        <v>405</v>
      </c>
      <c r="D372" s="244" t="s">
        <v>117</v>
      </c>
      <c r="E372" s="245">
        <v>4.92</v>
      </c>
      <c r="F372" s="246"/>
      <c r="G372" s="247">
        <f>ROUND(E372*F372,2)</f>
        <v>0</v>
      </c>
      <c r="H372" s="246"/>
      <c r="I372" s="247">
        <f>ROUND(E372*H372,2)</f>
        <v>0</v>
      </c>
      <c r="J372" s="246"/>
      <c r="K372" s="247">
        <f>ROUND(E372*J372,2)</f>
        <v>0</v>
      </c>
      <c r="L372" s="247">
        <v>21</v>
      </c>
      <c r="M372" s="247">
        <f>G372*(1+L372/100)</f>
        <v>0</v>
      </c>
      <c r="N372" s="247">
        <v>1.0000000000000001E-5</v>
      </c>
      <c r="O372" s="247">
        <f>ROUND(E372*N372,2)</f>
        <v>0</v>
      </c>
      <c r="P372" s="247">
        <v>0</v>
      </c>
      <c r="Q372" s="247">
        <f>ROUND(E372*P372,2)</f>
        <v>0</v>
      </c>
      <c r="R372" s="247" t="s">
        <v>243</v>
      </c>
      <c r="S372" s="247" t="s">
        <v>119</v>
      </c>
      <c r="T372" s="248" t="s">
        <v>120</v>
      </c>
      <c r="U372" s="224">
        <v>0.54730000000000001</v>
      </c>
      <c r="V372" s="224">
        <f>ROUND(E372*U372,2)</f>
        <v>2.69</v>
      </c>
      <c r="W372" s="224"/>
      <c r="X372" s="224" t="s">
        <v>121</v>
      </c>
      <c r="Y372" s="215"/>
      <c r="Z372" s="215"/>
      <c r="AA372" s="215"/>
      <c r="AB372" s="215"/>
      <c r="AC372" s="215"/>
      <c r="AD372" s="215"/>
      <c r="AE372" s="215"/>
      <c r="AF372" s="215"/>
      <c r="AG372" s="215" t="s">
        <v>122</v>
      </c>
      <c r="AH372" s="215"/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1" x14ac:dyDescent="0.2">
      <c r="A373" s="222"/>
      <c r="B373" s="223"/>
      <c r="C373" s="264" t="s">
        <v>173</v>
      </c>
      <c r="D373" s="225"/>
      <c r="E373" s="226">
        <v>2.46</v>
      </c>
      <c r="F373" s="224"/>
      <c r="G373" s="224"/>
      <c r="H373" s="224"/>
      <c r="I373" s="224"/>
      <c r="J373" s="224"/>
      <c r="K373" s="224"/>
      <c r="L373" s="224"/>
      <c r="M373" s="224"/>
      <c r="N373" s="224"/>
      <c r="O373" s="224"/>
      <c r="P373" s="224"/>
      <c r="Q373" s="224"/>
      <c r="R373" s="224"/>
      <c r="S373" s="224"/>
      <c r="T373" s="224"/>
      <c r="U373" s="224"/>
      <c r="V373" s="224"/>
      <c r="W373" s="224"/>
      <c r="X373" s="224"/>
      <c r="Y373" s="215"/>
      <c r="Z373" s="215"/>
      <c r="AA373" s="215"/>
      <c r="AB373" s="215"/>
      <c r="AC373" s="215"/>
      <c r="AD373" s="215"/>
      <c r="AE373" s="215"/>
      <c r="AF373" s="215"/>
      <c r="AG373" s="215" t="s">
        <v>126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1" x14ac:dyDescent="0.2">
      <c r="A374" s="222"/>
      <c r="B374" s="223"/>
      <c r="C374" s="264" t="s">
        <v>174</v>
      </c>
      <c r="D374" s="225"/>
      <c r="E374" s="226">
        <v>2.46</v>
      </c>
      <c r="F374" s="224"/>
      <c r="G374" s="224"/>
      <c r="H374" s="224"/>
      <c r="I374" s="224"/>
      <c r="J374" s="224"/>
      <c r="K374" s="224"/>
      <c r="L374" s="224"/>
      <c r="M374" s="224"/>
      <c r="N374" s="224"/>
      <c r="O374" s="224"/>
      <c r="P374" s="224"/>
      <c r="Q374" s="224"/>
      <c r="R374" s="224"/>
      <c r="S374" s="224"/>
      <c r="T374" s="224"/>
      <c r="U374" s="224"/>
      <c r="V374" s="224"/>
      <c r="W374" s="224"/>
      <c r="X374" s="224"/>
      <c r="Y374" s="215"/>
      <c r="Z374" s="215"/>
      <c r="AA374" s="215"/>
      <c r="AB374" s="215"/>
      <c r="AC374" s="215"/>
      <c r="AD374" s="215"/>
      <c r="AE374" s="215"/>
      <c r="AF374" s="215"/>
      <c r="AG374" s="215" t="s">
        <v>126</v>
      </c>
      <c r="AH374" s="215">
        <v>0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ht="22.5" outlineLevel="1" x14ac:dyDescent="0.2">
      <c r="A375" s="242">
        <v>40</v>
      </c>
      <c r="B375" s="243" t="s">
        <v>406</v>
      </c>
      <c r="C375" s="262" t="s">
        <v>407</v>
      </c>
      <c r="D375" s="244" t="s">
        <v>117</v>
      </c>
      <c r="E375" s="245">
        <v>7.82</v>
      </c>
      <c r="F375" s="246"/>
      <c r="G375" s="247">
        <f>ROUND(E375*F375,2)</f>
        <v>0</v>
      </c>
      <c r="H375" s="246"/>
      <c r="I375" s="247">
        <f>ROUND(E375*H375,2)</f>
        <v>0</v>
      </c>
      <c r="J375" s="246"/>
      <c r="K375" s="247">
        <f>ROUND(E375*J375,2)</f>
        <v>0</v>
      </c>
      <c r="L375" s="247">
        <v>21</v>
      </c>
      <c r="M375" s="247">
        <f>G375*(1+L375/100)</f>
        <v>0</v>
      </c>
      <c r="N375" s="247">
        <v>2.0000000000000002E-5</v>
      </c>
      <c r="O375" s="247">
        <f>ROUND(E375*N375,2)</f>
        <v>0</v>
      </c>
      <c r="P375" s="247">
        <v>0</v>
      </c>
      <c r="Q375" s="247">
        <f>ROUND(E375*P375,2)</f>
        <v>0</v>
      </c>
      <c r="R375" s="247" t="s">
        <v>243</v>
      </c>
      <c r="S375" s="247" t="s">
        <v>119</v>
      </c>
      <c r="T375" s="248" t="s">
        <v>120</v>
      </c>
      <c r="U375" s="224">
        <v>0.74034</v>
      </c>
      <c r="V375" s="224">
        <f>ROUND(E375*U375,2)</f>
        <v>5.79</v>
      </c>
      <c r="W375" s="224"/>
      <c r="X375" s="224" t="s">
        <v>121</v>
      </c>
      <c r="Y375" s="215"/>
      <c r="Z375" s="215"/>
      <c r="AA375" s="215"/>
      <c r="AB375" s="215"/>
      <c r="AC375" s="215"/>
      <c r="AD375" s="215"/>
      <c r="AE375" s="215"/>
      <c r="AF375" s="215"/>
      <c r="AG375" s="215" t="s">
        <v>122</v>
      </c>
      <c r="AH375" s="215"/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">
      <c r="A376" s="222"/>
      <c r="B376" s="223"/>
      <c r="C376" s="264" t="s">
        <v>167</v>
      </c>
      <c r="D376" s="225"/>
      <c r="E376" s="226">
        <v>2.19</v>
      </c>
      <c r="F376" s="224"/>
      <c r="G376" s="224"/>
      <c r="H376" s="224"/>
      <c r="I376" s="224"/>
      <c r="J376" s="224"/>
      <c r="K376" s="224"/>
      <c r="L376" s="224"/>
      <c r="M376" s="224"/>
      <c r="N376" s="224"/>
      <c r="O376" s="224"/>
      <c r="P376" s="224"/>
      <c r="Q376" s="224"/>
      <c r="R376" s="224"/>
      <c r="S376" s="224"/>
      <c r="T376" s="224"/>
      <c r="U376" s="224"/>
      <c r="V376" s="224"/>
      <c r="W376" s="224"/>
      <c r="X376" s="224"/>
      <c r="Y376" s="215"/>
      <c r="Z376" s="215"/>
      <c r="AA376" s="215"/>
      <c r="AB376" s="215"/>
      <c r="AC376" s="215"/>
      <c r="AD376" s="215"/>
      <c r="AE376" s="215"/>
      <c r="AF376" s="215"/>
      <c r="AG376" s="215" t="s">
        <v>126</v>
      </c>
      <c r="AH376" s="215">
        <v>0</v>
      </c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1" x14ac:dyDescent="0.2">
      <c r="A377" s="222"/>
      <c r="B377" s="223"/>
      <c r="C377" s="264" t="s">
        <v>168</v>
      </c>
      <c r="D377" s="225"/>
      <c r="E377" s="226">
        <v>3.34</v>
      </c>
      <c r="F377" s="224"/>
      <c r="G377" s="224"/>
      <c r="H377" s="224"/>
      <c r="I377" s="224"/>
      <c r="J377" s="224"/>
      <c r="K377" s="224"/>
      <c r="L377" s="224"/>
      <c r="M377" s="224"/>
      <c r="N377" s="224"/>
      <c r="O377" s="224"/>
      <c r="P377" s="224"/>
      <c r="Q377" s="224"/>
      <c r="R377" s="224"/>
      <c r="S377" s="224"/>
      <c r="T377" s="224"/>
      <c r="U377" s="224"/>
      <c r="V377" s="224"/>
      <c r="W377" s="224"/>
      <c r="X377" s="224"/>
      <c r="Y377" s="215"/>
      <c r="Z377" s="215"/>
      <c r="AA377" s="215"/>
      <c r="AB377" s="215"/>
      <c r="AC377" s="215"/>
      <c r="AD377" s="215"/>
      <c r="AE377" s="215"/>
      <c r="AF377" s="215"/>
      <c r="AG377" s="215" t="s">
        <v>126</v>
      </c>
      <c r="AH377" s="215">
        <v>0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1" x14ac:dyDescent="0.2">
      <c r="A378" s="222"/>
      <c r="B378" s="223"/>
      <c r="C378" s="264" t="s">
        <v>171</v>
      </c>
      <c r="D378" s="225"/>
      <c r="E378" s="226">
        <v>2.29</v>
      </c>
      <c r="F378" s="224"/>
      <c r="G378" s="224"/>
      <c r="H378" s="224"/>
      <c r="I378" s="224"/>
      <c r="J378" s="224"/>
      <c r="K378" s="224"/>
      <c r="L378" s="224"/>
      <c r="M378" s="224"/>
      <c r="N378" s="224"/>
      <c r="O378" s="224"/>
      <c r="P378" s="224"/>
      <c r="Q378" s="224"/>
      <c r="R378" s="224"/>
      <c r="S378" s="224"/>
      <c r="T378" s="224"/>
      <c r="U378" s="224"/>
      <c r="V378" s="224"/>
      <c r="W378" s="224"/>
      <c r="X378" s="224"/>
      <c r="Y378" s="215"/>
      <c r="Z378" s="215"/>
      <c r="AA378" s="215"/>
      <c r="AB378" s="215"/>
      <c r="AC378" s="215"/>
      <c r="AD378" s="215"/>
      <c r="AE378" s="215"/>
      <c r="AF378" s="215"/>
      <c r="AG378" s="215" t="s">
        <v>126</v>
      </c>
      <c r="AH378" s="215">
        <v>0</v>
      </c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ht="22.5" outlineLevel="1" x14ac:dyDescent="0.2">
      <c r="A379" s="242">
        <v>41</v>
      </c>
      <c r="B379" s="243" t="s">
        <v>408</v>
      </c>
      <c r="C379" s="262" t="s">
        <v>409</v>
      </c>
      <c r="D379" s="244" t="s">
        <v>117</v>
      </c>
      <c r="E379" s="245">
        <v>0.84</v>
      </c>
      <c r="F379" s="246"/>
      <c r="G379" s="247">
        <f>ROUND(E379*F379,2)</f>
        <v>0</v>
      </c>
      <c r="H379" s="246"/>
      <c r="I379" s="247">
        <f>ROUND(E379*H379,2)</f>
        <v>0</v>
      </c>
      <c r="J379" s="246"/>
      <c r="K379" s="247">
        <f>ROUND(E379*J379,2)</f>
        <v>0</v>
      </c>
      <c r="L379" s="247">
        <v>21</v>
      </c>
      <c r="M379" s="247">
        <f>G379*(1+L379/100)</f>
        <v>0</v>
      </c>
      <c r="N379" s="247">
        <v>2.0000000000000002E-5</v>
      </c>
      <c r="O379" s="247">
        <f>ROUND(E379*N379,2)</f>
        <v>0</v>
      </c>
      <c r="P379" s="247">
        <v>0</v>
      </c>
      <c r="Q379" s="247">
        <f>ROUND(E379*P379,2)</f>
        <v>0</v>
      </c>
      <c r="R379" s="247" t="s">
        <v>243</v>
      </c>
      <c r="S379" s="247" t="s">
        <v>119</v>
      </c>
      <c r="T379" s="248" t="s">
        <v>120</v>
      </c>
      <c r="U379" s="224">
        <v>0.61085999999999996</v>
      </c>
      <c r="V379" s="224">
        <f>ROUND(E379*U379,2)</f>
        <v>0.51</v>
      </c>
      <c r="W379" s="224"/>
      <c r="X379" s="224" t="s">
        <v>121</v>
      </c>
      <c r="Y379" s="215"/>
      <c r="Z379" s="215"/>
      <c r="AA379" s="215"/>
      <c r="AB379" s="215"/>
      <c r="AC379" s="215"/>
      <c r="AD379" s="215"/>
      <c r="AE379" s="215"/>
      <c r="AF379" s="215"/>
      <c r="AG379" s="215" t="s">
        <v>122</v>
      </c>
      <c r="AH379" s="215"/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1" x14ac:dyDescent="0.2">
      <c r="A380" s="222"/>
      <c r="B380" s="223"/>
      <c r="C380" s="264" t="s">
        <v>410</v>
      </c>
      <c r="D380" s="225"/>
      <c r="E380" s="226">
        <v>0.84</v>
      </c>
      <c r="F380" s="224"/>
      <c r="G380" s="224"/>
      <c r="H380" s="224"/>
      <c r="I380" s="224"/>
      <c r="J380" s="224"/>
      <c r="K380" s="224"/>
      <c r="L380" s="224"/>
      <c r="M380" s="224"/>
      <c r="N380" s="224"/>
      <c r="O380" s="224"/>
      <c r="P380" s="224"/>
      <c r="Q380" s="224"/>
      <c r="R380" s="224"/>
      <c r="S380" s="224"/>
      <c r="T380" s="224"/>
      <c r="U380" s="224"/>
      <c r="V380" s="224"/>
      <c r="W380" s="224"/>
      <c r="X380" s="224"/>
      <c r="Y380" s="215"/>
      <c r="Z380" s="215"/>
      <c r="AA380" s="215"/>
      <c r="AB380" s="215"/>
      <c r="AC380" s="215"/>
      <c r="AD380" s="215"/>
      <c r="AE380" s="215"/>
      <c r="AF380" s="215"/>
      <c r="AG380" s="215" t="s">
        <v>126</v>
      </c>
      <c r="AH380" s="215">
        <v>0</v>
      </c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1" x14ac:dyDescent="0.2">
      <c r="A381" s="242">
        <v>42</v>
      </c>
      <c r="B381" s="243" t="s">
        <v>411</v>
      </c>
      <c r="C381" s="262" t="s">
        <v>412</v>
      </c>
      <c r="D381" s="244" t="s">
        <v>166</v>
      </c>
      <c r="E381" s="245">
        <v>17.765000000000001</v>
      </c>
      <c r="F381" s="246"/>
      <c r="G381" s="247">
        <f>ROUND(E381*F381,2)</f>
        <v>0</v>
      </c>
      <c r="H381" s="246"/>
      <c r="I381" s="247">
        <f>ROUND(E381*H381,2)</f>
        <v>0</v>
      </c>
      <c r="J381" s="246"/>
      <c r="K381" s="247">
        <f>ROUND(E381*J381,2)</f>
        <v>0</v>
      </c>
      <c r="L381" s="247">
        <v>21</v>
      </c>
      <c r="M381" s="247">
        <f>G381*(1+L381/100)</f>
        <v>0</v>
      </c>
      <c r="N381" s="247">
        <v>1.6000000000000001E-4</v>
      </c>
      <c r="O381" s="247">
        <f>ROUND(E381*N381,2)</f>
        <v>0</v>
      </c>
      <c r="P381" s="247">
        <v>0</v>
      </c>
      <c r="Q381" s="247">
        <f>ROUND(E381*P381,2)</f>
        <v>0</v>
      </c>
      <c r="R381" s="247" t="s">
        <v>243</v>
      </c>
      <c r="S381" s="247" t="s">
        <v>119</v>
      </c>
      <c r="T381" s="248" t="s">
        <v>120</v>
      </c>
      <c r="U381" s="224">
        <v>6.2E-2</v>
      </c>
      <c r="V381" s="224">
        <f>ROUND(E381*U381,2)</f>
        <v>1.1000000000000001</v>
      </c>
      <c r="W381" s="224"/>
      <c r="X381" s="224" t="s">
        <v>121</v>
      </c>
      <c r="Y381" s="215"/>
      <c r="Z381" s="215"/>
      <c r="AA381" s="215"/>
      <c r="AB381" s="215"/>
      <c r="AC381" s="215"/>
      <c r="AD381" s="215"/>
      <c r="AE381" s="215"/>
      <c r="AF381" s="215"/>
      <c r="AG381" s="215" t="s">
        <v>122</v>
      </c>
      <c r="AH381" s="215"/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1" x14ac:dyDescent="0.2">
      <c r="A382" s="222"/>
      <c r="B382" s="223"/>
      <c r="C382" s="264" t="s">
        <v>413</v>
      </c>
      <c r="D382" s="225"/>
      <c r="E382" s="226"/>
      <c r="F382" s="224"/>
      <c r="G382" s="224"/>
      <c r="H382" s="224"/>
      <c r="I382" s="224"/>
      <c r="J382" s="224"/>
      <c r="K382" s="224"/>
      <c r="L382" s="224"/>
      <c r="M382" s="224"/>
      <c r="N382" s="224"/>
      <c r="O382" s="224"/>
      <c r="P382" s="224"/>
      <c r="Q382" s="224"/>
      <c r="R382" s="224"/>
      <c r="S382" s="224"/>
      <c r="T382" s="224"/>
      <c r="U382" s="224"/>
      <c r="V382" s="224"/>
      <c r="W382" s="224"/>
      <c r="X382" s="224"/>
      <c r="Y382" s="215"/>
      <c r="Z382" s="215"/>
      <c r="AA382" s="215"/>
      <c r="AB382" s="215"/>
      <c r="AC382" s="215"/>
      <c r="AD382" s="215"/>
      <c r="AE382" s="215"/>
      <c r="AF382" s="215"/>
      <c r="AG382" s="215" t="s">
        <v>126</v>
      </c>
      <c r="AH382" s="215">
        <v>0</v>
      </c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ht="22.5" outlineLevel="1" x14ac:dyDescent="0.2">
      <c r="A383" s="222"/>
      <c r="B383" s="223"/>
      <c r="C383" s="264" t="s">
        <v>414</v>
      </c>
      <c r="D383" s="225"/>
      <c r="E383" s="226">
        <v>17.77</v>
      </c>
      <c r="F383" s="224"/>
      <c r="G383" s="224"/>
      <c r="H383" s="224"/>
      <c r="I383" s="224"/>
      <c r="J383" s="224"/>
      <c r="K383" s="224"/>
      <c r="L383" s="224"/>
      <c r="M383" s="224"/>
      <c r="N383" s="224"/>
      <c r="O383" s="224"/>
      <c r="P383" s="224"/>
      <c r="Q383" s="224"/>
      <c r="R383" s="224"/>
      <c r="S383" s="224"/>
      <c r="T383" s="224"/>
      <c r="U383" s="224"/>
      <c r="V383" s="224"/>
      <c r="W383" s="224"/>
      <c r="X383" s="224"/>
      <c r="Y383" s="215"/>
      <c r="Z383" s="215"/>
      <c r="AA383" s="215"/>
      <c r="AB383" s="215"/>
      <c r="AC383" s="215"/>
      <c r="AD383" s="215"/>
      <c r="AE383" s="215"/>
      <c r="AF383" s="215"/>
      <c r="AG383" s="215" t="s">
        <v>126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1" x14ac:dyDescent="0.2">
      <c r="A384" s="242">
        <v>43</v>
      </c>
      <c r="B384" s="243" t="s">
        <v>415</v>
      </c>
      <c r="C384" s="262" t="s">
        <v>416</v>
      </c>
      <c r="D384" s="244" t="s">
        <v>417</v>
      </c>
      <c r="E384" s="245">
        <v>1</v>
      </c>
      <c r="F384" s="246"/>
      <c r="G384" s="247">
        <f>ROUND(E384*F384,2)</f>
        <v>0</v>
      </c>
      <c r="H384" s="246"/>
      <c r="I384" s="247">
        <f>ROUND(E384*H384,2)</f>
        <v>0</v>
      </c>
      <c r="J384" s="246"/>
      <c r="K384" s="247">
        <f>ROUND(E384*J384,2)</f>
        <v>0</v>
      </c>
      <c r="L384" s="247">
        <v>21</v>
      </c>
      <c r="M384" s="247">
        <f>G384*(1+L384/100)</f>
        <v>0</v>
      </c>
      <c r="N384" s="247">
        <v>0</v>
      </c>
      <c r="O384" s="247">
        <f>ROUND(E384*N384,2)</f>
        <v>0</v>
      </c>
      <c r="P384" s="247">
        <v>0</v>
      </c>
      <c r="Q384" s="247">
        <f>ROUND(E384*P384,2)</f>
        <v>0</v>
      </c>
      <c r="R384" s="247"/>
      <c r="S384" s="247" t="s">
        <v>250</v>
      </c>
      <c r="T384" s="248" t="s">
        <v>120</v>
      </c>
      <c r="U384" s="224">
        <v>10.26</v>
      </c>
      <c r="V384" s="224">
        <f>ROUND(E384*U384,2)</f>
        <v>10.26</v>
      </c>
      <c r="W384" s="224"/>
      <c r="X384" s="224" t="s">
        <v>121</v>
      </c>
      <c r="Y384" s="215"/>
      <c r="Z384" s="215"/>
      <c r="AA384" s="215"/>
      <c r="AB384" s="215"/>
      <c r="AC384" s="215"/>
      <c r="AD384" s="215"/>
      <c r="AE384" s="215"/>
      <c r="AF384" s="215"/>
      <c r="AG384" s="215" t="s">
        <v>122</v>
      </c>
      <c r="AH384" s="215"/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1" x14ac:dyDescent="0.2">
      <c r="A385" s="222"/>
      <c r="B385" s="223"/>
      <c r="C385" s="264" t="s">
        <v>418</v>
      </c>
      <c r="D385" s="225"/>
      <c r="E385" s="226">
        <v>1</v>
      </c>
      <c r="F385" s="224"/>
      <c r="G385" s="224"/>
      <c r="H385" s="224"/>
      <c r="I385" s="224"/>
      <c r="J385" s="224"/>
      <c r="K385" s="224"/>
      <c r="L385" s="224"/>
      <c r="M385" s="224"/>
      <c r="N385" s="224"/>
      <c r="O385" s="224"/>
      <c r="P385" s="224"/>
      <c r="Q385" s="224"/>
      <c r="R385" s="224"/>
      <c r="S385" s="224"/>
      <c r="T385" s="224"/>
      <c r="U385" s="224"/>
      <c r="V385" s="224"/>
      <c r="W385" s="224"/>
      <c r="X385" s="224"/>
      <c r="Y385" s="215"/>
      <c r="Z385" s="215"/>
      <c r="AA385" s="215"/>
      <c r="AB385" s="215"/>
      <c r="AC385" s="215"/>
      <c r="AD385" s="215"/>
      <c r="AE385" s="215"/>
      <c r="AF385" s="215"/>
      <c r="AG385" s="215" t="s">
        <v>126</v>
      </c>
      <c r="AH385" s="215">
        <v>0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1" x14ac:dyDescent="0.2">
      <c r="A386" s="242">
        <v>44</v>
      </c>
      <c r="B386" s="243" t="s">
        <v>419</v>
      </c>
      <c r="C386" s="262" t="s">
        <v>420</v>
      </c>
      <c r="D386" s="244" t="s">
        <v>417</v>
      </c>
      <c r="E386" s="245">
        <v>2</v>
      </c>
      <c r="F386" s="246"/>
      <c r="G386" s="247">
        <f>ROUND(E386*F386,2)</f>
        <v>0</v>
      </c>
      <c r="H386" s="246"/>
      <c r="I386" s="247">
        <f>ROUND(E386*H386,2)</f>
        <v>0</v>
      </c>
      <c r="J386" s="246"/>
      <c r="K386" s="247">
        <f>ROUND(E386*J386,2)</f>
        <v>0</v>
      </c>
      <c r="L386" s="247">
        <v>21</v>
      </c>
      <c r="M386" s="247">
        <f>G386*(1+L386/100)</f>
        <v>0</v>
      </c>
      <c r="N386" s="247">
        <v>0</v>
      </c>
      <c r="O386" s="247">
        <f>ROUND(E386*N386,2)</f>
        <v>0</v>
      </c>
      <c r="P386" s="247">
        <v>0</v>
      </c>
      <c r="Q386" s="247">
        <f>ROUND(E386*P386,2)</f>
        <v>0</v>
      </c>
      <c r="R386" s="247"/>
      <c r="S386" s="247" t="s">
        <v>250</v>
      </c>
      <c r="T386" s="248" t="s">
        <v>120</v>
      </c>
      <c r="U386" s="224">
        <v>7.7817400000000001</v>
      </c>
      <c r="V386" s="224">
        <f>ROUND(E386*U386,2)</f>
        <v>15.56</v>
      </c>
      <c r="W386" s="224"/>
      <c r="X386" s="224" t="s">
        <v>121</v>
      </c>
      <c r="Y386" s="215"/>
      <c r="Z386" s="215"/>
      <c r="AA386" s="215"/>
      <c r="AB386" s="215"/>
      <c r="AC386" s="215"/>
      <c r="AD386" s="215"/>
      <c r="AE386" s="215"/>
      <c r="AF386" s="215"/>
      <c r="AG386" s="215" t="s">
        <v>122</v>
      </c>
      <c r="AH386" s="215"/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outlineLevel="1" x14ac:dyDescent="0.2">
      <c r="A387" s="222"/>
      <c r="B387" s="223"/>
      <c r="C387" s="264" t="s">
        <v>421</v>
      </c>
      <c r="D387" s="225"/>
      <c r="E387" s="226">
        <v>2</v>
      </c>
      <c r="F387" s="224"/>
      <c r="G387" s="224"/>
      <c r="H387" s="224"/>
      <c r="I387" s="224"/>
      <c r="J387" s="224"/>
      <c r="K387" s="224"/>
      <c r="L387" s="224"/>
      <c r="M387" s="224"/>
      <c r="N387" s="224"/>
      <c r="O387" s="224"/>
      <c r="P387" s="224"/>
      <c r="Q387" s="224"/>
      <c r="R387" s="224"/>
      <c r="S387" s="224"/>
      <c r="T387" s="224"/>
      <c r="U387" s="224"/>
      <c r="V387" s="224"/>
      <c r="W387" s="224"/>
      <c r="X387" s="224"/>
      <c r="Y387" s="215"/>
      <c r="Z387" s="215"/>
      <c r="AA387" s="215"/>
      <c r="AB387" s="215"/>
      <c r="AC387" s="215"/>
      <c r="AD387" s="215"/>
      <c r="AE387" s="215"/>
      <c r="AF387" s="215"/>
      <c r="AG387" s="215" t="s">
        <v>126</v>
      </c>
      <c r="AH387" s="215">
        <v>0</v>
      </c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outlineLevel="1" x14ac:dyDescent="0.2">
      <c r="A388" s="242">
        <v>45</v>
      </c>
      <c r="B388" s="243" t="s">
        <v>422</v>
      </c>
      <c r="C388" s="262" t="s">
        <v>423</v>
      </c>
      <c r="D388" s="244" t="s">
        <v>417</v>
      </c>
      <c r="E388" s="245">
        <v>2</v>
      </c>
      <c r="F388" s="246"/>
      <c r="G388" s="247">
        <f>ROUND(E388*F388,2)</f>
        <v>0</v>
      </c>
      <c r="H388" s="246"/>
      <c r="I388" s="247">
        <f>ROUND(E388*H388,2)</f>
        <v>0</v>
      </c>
      <c r="J388" s="246"/>
      <c r="K388" s="247">
        <f>ROUND(E388*J388,2)</f>
        <v>0</v>
      </c>
      <c r="L388" s="247">
        <v>21</v>
      </c>
      <c r="M388" s="247">
        <f>G388*(1+L388/100)</f>
        <v>0</v>
      </c>
      <c r="N388" s="247">
        <v>0</v>
      </c>
      <c r="O388" s="247">
        <f>ROUND(E388*N388,2)</f>
        <v>0</v>
      </c>
      <c r="P388" s="247">
        <v>0</v>
      </c>
      <c r="Q388" s="247">
        <f>ROUND(E388*P388,2)</f>
        <v>0</v>
      </c>
      <c r="R388" s="247"/>
      <c r="S388" s="247" t="s">
        <v>250</v>
      </c>
      <c r="T388" s="248" t="s">
        <v>120</v>
      </c>
      <c r="U388" s="224">
        <v>0</v>
      </c>
      <c r="V388" s="224">
        <f>ROUND(E388*U388,2)</f>
        <v>0</v>
      </c>
      <c r="W388" s="224"/>
      <c r="X388" s="224" t="s">
        <v>121</v>
      </c>
      <c r="Y388" s="215"/>
      <c r="Z388" s="215"/>
      <c r="AA388" s="215"/>
      <c r="AB388" s="215"/>
      <c r="AC388" s="215"/>
      <c r="AD388" s="215"/>
      <c r="AE388" s="215"/>
      <c r="AF388" s="215"/>
      <c r="AG388" s="215" t="s">
        <v>122</v>
      </c>
      <c r="AH388" s="215"/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1" x14ac:dyDescent="0.2">
      <c r="A389" s="222"/>
      <c r="B389" s="223"/>
      <c r="C389" s="264" t="s">
        <v>424</v>
      </c>
      <c r="D389" s="225"/>
      <c r="E389" s="226">
        <v>2</v>
      </c>
      <c r="F389" s="224"/>
      <c r="G389" s="224"/>
      <c r="H389" s="224"/>
      <c r="I389" s="224"/>
      <c r="J389" s="224"/>
      <c r="K389" s="224"/>
      <c r="L389" s="224"/>
      <c r="M389" s="224"/>
      <c r="N389" s="224"/>
      <c r="O389" s="224"/>
      <c r="P389" s="224"/>
      <c r="Q389" s="224"/>
      <c r="R389" s="224"/>
      <c r="S389" s="224"/>
      <c r="T389" s="224"/>
      <c r="U389" s="224"/>
      <c r="V389" s="224"/>
      <c r="W389" s="224"/>
      <c r="X389" s="224"/>
      <c r="Y389" s="215"/>
      <c r="Z389" s="215"/>
      <c r="AA389" s="215"/>
      <c r="AB389" s="215"/>
      <c r="AC389" s="215"/>
      <c r="AD389" s="215"/>
      <c r="AE389" s="215"/>
      <c r="AF389" s="215"/>
      <c r="AG389" s="215" t="s">
        <v>126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1" x14ac:dyDescent="0.2">
      <c r="A390" s="242">
        <v>46</v>
      </c>
      <c r="B390" s="243" t="s">
        <v>425</v>
      </c>
      <c r="C390" s="262" t="s">
        <v>426</v>
      </c>
      <c r="D390" s="244" t="s">
        <v>417</v>
      </c>
      <c r="E390" s="245">
        <v>1</v>
      </c>
      <c r="F390" s="246"/>
      <c r="G390" s="247">
        <f>ROUND(E390*F390,2)</f>
        <v>0</v>
      </c>
      <c r="H390" s="246"/>
      <c r="I390" s="247">
        <f>ROUND(E390*H390,2)</f>
        <v>0</v>
      </c>
      <c r="J390" s="246"/>
      <c r="K390" s="247">
        <f>ROUND(E390*J390,2)</f>
        <v>0</v>
      </c>
      <c r="L390" s="247">
        <v>21</v>
      </c>
      <c r="M390" s="247">
        <f>G390*(1+L390/100)</f>
        <v>0</v>
      </c>
      <c r="N390" s="247">
        <v>0</v>
      </c>
      <c r="O390" s="247">
        <f>ROUND(E390*N390,2)</f>
        <v>0</v>
      </c>
      <c r="P390" s="247">
        <v>0</v>
      </c>
      <c r="Q390" s="247">
        <f>ROUND(E390*P390,2)</f>
        <v>0</v>
      </c>
      <c r="R390" s="247"/>
      <c r="S390" s="247" t="s">
        <v>250</v>
      </c>
      <c r="T390" s="248" t="s">
        <v>120</v>
      </c>
      <c r="U390" s="224">
        <v>0</v>
      </c>
      <c r="V390" s="224">
        <f>ROUND(E390*U390,2)</f>
        <v>0</v>
      </c>
      <c r="W390" s="224"/>
      <c r="X390" s="224" t="s">
        <v>121</v>
      </c>
      <c r="Y390" s="215"/>
      <c r="Z390" s="215"/>
      <c r="AA390" s="215"/>
      <c r="AB390" s="215"/>
      <c r="AC390" s="215"/>
      <c r="AD390" s="215"/>
      <c r="AE390" s="215"/>
      <c r="AF390" s="215"/>
      <c r="AG390" s="215" t="s">
        <v>122</v>
      </c>
      <c r="AH390" s="215"/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outlineLevel="1" x14ac:dyDescent="0.2">
      <c r="A391" s="222"/>
      <c r="B391" s="223"/>
      <c r="C391" s="264" t="s">
        <v>427</v>
      </c>
      <c r="D391" s="225"/>
      <c r="E391" s="226">
        <v>1</v>
      </c>
      <c r="F391" s="224"/>
      <c r="G391" s="224"/>
      <c r="H391" s="224"/>
      <c r="I391" s="224"/>
      <c r="J391" s="224"/>
      <c r="K391" s="224"/>
      <c r="L391" s="224"/>
      <c r="M391" s="224"/>
      <c r="N391" s="224"/>
      <c r="O391" s="224"/>
      <c r="P391" s="224"/>
      <c r="Q391" s="224"/>
      <c r="R391" s="224"/>
      <c r="S391" s="224"/>
      <c r="T391" s="224"/>
      <c r="U391" s="224"/>
      <c r="V391" s="224"/>
      <c r="W391" s="224"/>
      <c r="X391" s="224"/>
      <c r="Y391" s="215"/>
      <c r="Z391" s="215"/>
      <c r="AA391" s="215"/>
      <c r="AB391" s="215"/>
      <c r="AC391" s="215"/>
      <c r="AD391" s="215"/>
      <c r="AE391" s="215"/>
      <c r="AF391" s="215"/>
      <c r="AG391" s="215" t="s">
        <v>126</v>
      </c>
      <c r="AH391" s="215">
        <v>0</v>
      </c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1" x14ac:dyDescent="0.2">
      <c r="A392" s="242">
        <v>47</v>
      </c>
      <c r="B392" s="243" t="s">
        <v>428</v>
      </c>
      <c r="C392" s="262" t="s">
        <v>429</v>
      </c>
      <c r="D392" s="244" t="s">
        <v>417</v>
      </c>
      <c r="E392" s="245">
        <v>1</v>
      </c>
      <c r="F392" s="246"/>
      <c r="G392" s="247">
        <f>ROUND(E392*F392,2)</f>
        <v>0</v>
      </c>
      <c r="H392" s="246"/>
      <c r="I392" s="247">
        <f>ROUND(E392*H392,2)</f>
        <v>0</v>
      </c>
      <c r="J392" s="246"/>
      <c r="K392" s="247">
        <f>ROUND(E392*J392,2)</f>
        <v>0</v>
      </c>
      <c r="L392" s="247">
        <v>21</v>
      </c>
      <c r="M392" s="247">
        <f>G392*(1+L392/100)</f>
        <v>0</v>
      </c>
      <c r="N392" s="247">
        <v>0</v>
      </c>
      <c r="O392" s="247">
        <f>ROUND(E392*N392,2)</f>
        <v>0</v>
      </c>
      <c r="P392" s="247">
        <v>0</v>
      </c>
      <c r="Q392" s="247">
        <f>ROUND(E392*P392,2)</f>
        <v>0</v>
      </c>
      <c r="R392" s="247"/>
      <c r="S392" s="247" t="s">
        <v>250</v>
      </c>
      <c r="T392" s="248" t="s">
        <v>120</v>
      </c>
      <c r="U392" s="224">
        <v>0</v>
      </c>
      <c r="V392" s="224">
        <f>ROUND(E392*U392,2)</f>
        <v>0</v>
      </c>
      <c r="W392" s="224"/>
      <c r="X392" s="224" t="s">
        <v>121</v>
      </c>
      <c r="Y392" s="215"/>
      <c r="Z392" s="215"/>
      <c r="AA392" s="215"/>
      <c r="AB392" s="215"/>
      <c r="AC392" s="215"/>
      <c r="AD392" s="215"/>
      <c r="AE392" s="215"/>
      <c r="AF392" s="215"/>
      <c r="AG392" s="215" t="s">
        <v>122</v>
      </c>
      <c r="AH392" s="215"/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outlineLevel="1" x14ac:dyDescent="0.2">
      <c r="A393" s="222"/>
      <c r="B393" s="223"/>
      <c r="C393" s="264" t="s">
        <v>430</v>
      </c>
      <c r="D393" s="225"/>
      <c r="E393" s="226">
        <v>1</v>
      </c>
      <c r="F393" s="224"/>
      <c r="G393" s="224"/>
      <c r="H393" s="224"/>
      <c r="I393" s="224"/>
      <c r="J393" s="224"/>
      <c r="K393" s="224"/>
      <c r="L393" s="224"/>
      <c r="M393" s="224"/>
      <c r="N393" s="224"/>
      <c r="O393" s="224"/>
      <c r="P393" s="224"/>
      <c r="Q393" s="224"/>
      <c r="R393" s="224"/>
      <c r="S393" s="224"/>
      <c r="T393" s="224"/>
      <c r="U393" s="224"/>
      <c r="V393" s="224"/>
      <c r="W393" s="224"/>
      <c r="X393" s="224"/>
      <c r="Y393" s="215"/>
      <c r="Z393" s="215"/>
      <c r="AA393" s="215"/>
      <c r="AB393" s="215"/>
      <c r="AC393" s="215"/>
      <c r="AD393" s="215"/>
      <c r="AE393" s="215"/>
      <c r="AF393" s="215"/>
      <c r="AG393" s="215" t="s">
        <v>126</v>
      </c>
      <c r="AH393" s="215">
        <v>0</v>
      </c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outlineLevel="1" x14ac:dyDescent="0.2">
      <c r="A394" s="242">
        <v>48</v>
      </c>
      <c r="B394" s="243" t="s">
        <v>431</v>
      </c>
      <c r="C394" s="262" t="s">
        <v>432</v>
      </c>
      <c r="D394" s="244" t="s">
        <v>417</v>
      </c>
      <c r="E394" s="245">
        <v>1</v>
      </c>
      <c r="F394" s="246"/>
      <c r="G394" s="247">
        <f>ROUND(E394*F394,2)</f>
        <v>0</v>
      </c>
      <c r="H394" s="246"/>
      <c r="I394" s="247">
        <f>ROUND(E394*H394,2)</f>
        <v>0</v>
      </c>
      <c r="J394" s="246"/>
      <c r="K394" s="247">
        <f>ROUND(E394*J394,2)</f>
        <v>0</v>
      </c>
      <c r="L394" s="247">
        <v>21</v>
      </c>
      <c r="M394" s="247">
        <f>G394*(1+L394/100)</f>
        <v>0</v>
      </c>
      <c r="N394" s="247">
        <v>1.1E-4</v>
      </c>
      <c r="O394" s="247">
        <f>ROUND(E394*N394,2)</f>
        <v>0</v>
      </c>
      <c r="P394" s="247">
        <v>0</v>
      </c>
      <c r="Q394" s="247">
        <f>ROUND(E394*P394,2)</f>
        <v>0</v>
      </c>
      <c r="R394" s="247"/>
      <c r="S394" s="247" t="s">
        <v>250</v>
      </c>
      <c r="T394" s="248" t="s">
        <v>120</v>
      </c>
      <c r="U394" s="224">
        <v>0</v>
      </c>
      <c r="V394" s="224">
        <f>ROUND(E394*U394,2)</f>
        <v>0</v>
      </c>
      <c r="W394" s="224"/>
      <c r="X394" s="224" t="s">
        <v>121</v>
      </c>
      <c r="Y394" s="215"/>
      <c r="Z394" s="215"/>
      <c r="AA394" s="215"/>
      <c r="AB394" s="215"/>
      <c r="AC394" s="215"/>
      <c r="AD394" s="215"/>
      <c r="AE394" s="215"/>
      <c r="AF394" s="215"/>
      <c r="AG394" s="215" t="s">
        <v>122</v>
      </c>
      <c r="AH394" s="215"/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1" x14ac:dyDescent="0.2">
      <c r="A395" s="222"/>
      <c r="B395" s="223"/>
      <c r="C395" s="264" t="s">
        <v>433</v>
      </c>
      <c r="D395" s="225"/>
      <c r="E395" s="226">
        <v>1</v>
      </c>
      <c r="F395" s="224"/>
      <c r="G395" s="224"/>
      <c r="H395" s="224"/>
      <c r="I395" s="224"/>
      <c r="J395" s="224"/>
      <c r="K395" s="224"/>
      <c r="L395" s="224"/>
      <c r="M395" s="224"/>
      <c r="N395" s="224"/>
      <c r="O395" s="224"/>
      <c r="P395" s="224"/>
      <c r="Q395" s="224"/>
      <c r="R395" s="224"/>
      <c r="S395" s="224"/>
      <c r="T395" s="224"/>
      <c r="U395" s="224"/>
      <c r="V395" s="224"/>
      <c r="W395" s="224"/>
      <c r="X395" s="224"/>
      <c r="Y395" s="215"/>
      <c r="Z395" s="215"/>
      <c r="AA395" s="215"/>
      <c r="AB395" s="215"/>
      <c r="AC395" s="215"/>
      <c r="AD395" s="215"/>
      <c r="AE395" s="215"/>
      <c r="AF395" s="215"/>
      <c r="AG395" s="215" t="s">
        <v>126</v>
      </c>
      <c r="AH395" s="215">
        <v>0</v>
      </c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outlineLevel="1" x14ac:dyDescent="0.2">
      <c r="A396" s="242">
        <v>49</v>
      </c>
      <c r="B396" s="243" t="s">
        <v>434</v>
      </c>
      <c r="C396" s="262" t="s">
        <v>435</v>
      </c>
      <c r="D396" s="244" t="s">
        <v>417</v>
      </c>
      <c r="E396" s="245">
        <v>2</v>
      </c>
      <c r="F396" s="246"/>
      <c r="G396" s="247">
        <f>ROUND(E396*F396,2)</f>
        <v>0</v>
      </c>
      <c r="H396" s="246"/>
      <c r="I396" s="247">
        <f>ROUND(E396*H396,2)</f>
        <v>0</v>
      </c>
      <c r="J396" s="246"/>
      <c r="K396" s="247">
        <f>ROUND(E396*J396,2)</f>
        <v>0</v>
      </c>
      <c r="L396" s="247">
        <v>21</v>
      </c>
      <c r="M396" s="247">
        <f>G396*(1+L396/100)</f>
        <v>0</v>
      </c>
      <c r="N396" s="247">
        <v>2.7E-4</v>
      </c>
      <c r="O396" s="247">
        <f>ROUND(E396*N396,2)</f>
        <v>0</v>
      </c>
      <c r="P396" s="247">
        <v>0</v>
      </c>
      <c r="Q396" s="247">
        <f>ROUND(E396*P396,2)</f>
        <v>0</v>
      </c>
      <c r="R396" s="247"/>
      <c r="S396" s="247" t="s">
        <v>250</v>
      </c>
      <c r="T396" s="248" t="s">
        <v>120</v>
      </c>
      <c r="U396" s="224">
        <v>0</v>
      </c>
      <c r="V396" s="224">
        <f>ROUND(E396*U396,2)</f>
        <v>0</v>
      </c>
      <c r="W396" s="224"/>
      <c r="X396" s="224" t="s">
        <v>121</v>
      </c>
      <c r="Y396" s="215"/>
      <c r="Z396" s="215"/>
      <c r="AA396" s="215"/>
      <c r="AB396" s="215"/>
      <c r="AC396" s="215"/>
      <c r="AD396" s="215"/>
      <c r="AE396" s="215"/>
      <c r="AF396" s="215"/>
      <c r="AG396" s="215" t="s">
        <v>122</v>
      </c>
      <c r="AH396" s="215"/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1" x14ac:dyDescent="0.2">
      <c r="A397" s="222"/>
      <c r="B397" s="223"/>
      <c r="C397" s="264" t="s">
        <v>436</v>
      </c>
      <c r="D397" s="225"/>
      <c r="E397" s="226">
        <v>2</v>
      </c>
      <c r="F397" s="224"/>
      <c r="G397" s="224"/>
      <c r="H397" s="224"/>
      <c r="I397" s="224"/>
      <c r="J397" s="224"/>
      <c r="K397" s="224"/>
      <c r="L397" s="224"/>
      <c r="M397" s="224"/>
      <c r="N397" s="224"/>
      <c r="O397" s="224"/>
      <c r="P397" s="224"/>
      <c r="Q397" s="224"/>
      <c r="R397" s="224"/>
      <c r="S397" s="224"/>
      <c r="T397" s="224"/>
      <c r="U397" s="224"/>
      <c r="V397" s="224"/>
      <c r="W397" s="224"/>
      <c r="X397" s="224"/>
      <c r="Y397" s="215"/>
      <c r="Z397" s="215"/>
      <c r="AA397" s="215"/>
      <c r="AB397" s="215"/>
      <c r="AC397" s="215"/>
      <c r="AD397" s="215"/>
      <c r="AE397" s="215"/>
      <c r="AF397" s="215"/>
      <c r="AG397" s="215" t="s">
        <v>126</v>
      </c>
      <c r="AH397" s="215">
        <v>0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outlineLevel="1" x14ac:dyDescent="0.2">
      <c r="A398" s="242">
        <v>50</v>
      </c>
      <c r="B398" s="243" t="s">
        <v>437</v>
      </c>
      <c r="C398" s="262" t="s">
        <v>438</v>
      </c>
      <c r="D398" s="244" t="s">
        <v>417</v>
      </c>
      <c r="E398" s="245">
        <v>1</v>
      </c>
      <c r="F398" s="246"/>
      <c r="G398" s="247">
        <f>ROUND(E398*F398,2)</f>
        <v>0</v>
      </c>
      <c r="H398" s="246"/>
      <c r="I398" s="247">
        <f>ROUND(E398*H398,2)</f>
        <v>0</v>
      </c>
      <c r="J398" s="246"/>
      <c r="K398" s="247">
        <f>ROUND(E398*J398,2)</f>
        <v>0</v>
      </c>
      <c r="L398" s="247">
        <v>21</v>
      </c>
      <c r="M398" s="247">
        <f>G398*(1+L398/100)</f>
        <v>0</v>
      </c>
      <c r="N398" s="247">
        <v>1.3999999999999999E-4</v>
      </c>
      <c r="O398" s="247">
        <f>ROUND(E398*N398,2)</f>
        <v>0</v>
      </c>
      <c r="P398" s="247">
        <v>0</v>
      </c>
      <c r="Q398" s="247">
        <f>ROUND(E398*P398,2)</f>
        <v>0</v>
      </c>
      <c r="R398" s="247"/>
      <c r="S398" s="247" t="s">
        <v>250</v>
      </c>
      <c r="T398" s="248" t="s">
        <v>120</v>
      </c>
      <c r="U398" s="224">
        <v>0</v>
      </c>
      <c r="V398" s="224">
        <f>ROUND(E398*U398,2)</f>
        <v>0</v>
      </c>
      <c r="W398" s="224"/>
      <c r="X398" s="224" t="s">
        <v>121</v>
      </c>
      <c r="Y398" s="215"/>
      <c r="Z398" s="215"/>
      <c r="AA398" s="215"/>
      <c r="AB398" s="215"/>
      <c r="AC398" s="215"/>
      <c r="AD398" s="215"/>
      <c r="AE398" s="215"/>
      <c r="AF398" s="215"/>
      <c r="AG398" s="215" t="s">
        <v>122</v>
      </c>
      <c r="AH398" s="215"/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1" x14ac:dyDescent="0.2">
      <c r="A399" s="222"/>
      <c r="B399" s="223"/>
      <c r="C399" s="264" t="s">
        <v>439</v>
      </c>
      <c r="D399" s="225"/>
      <c r="E399" s="226">
        <v>1</v>
      </c>
      <c r="F399" s="224"/>
      <c r="G399" s="224"/>
      <c r="H399" s="224"/>
      <c r="I399" s="224"/>
      <c r="J399" s="224"/>
      <c r="K399" s="224"/>
      <c r="L399" s="224"/>
      <c r="M399" s="224"/>
      <c r="N399" s="224"/>
      <c r="O399" s="224"/>
      <c r="P399" s="224"/>
      <c r="Q399" s="224"/>
      <c r="R399" s="224"/>
      <c r="S399" s="224"/>
      <c r="T399" s="224"/>
      <c r="U399" s="224"/>
      <c r="V399" s="224"/>
      <c r="W399" s="224"/>
      <c r="X399" s="224"/>
      <c r="Y399" s="215"/>
      <c r="Z399" s="215"/>
      <c r="AA399" s="215"/>
      <c r="AB399" s="215"/>
      <c r="AC399" s="215"/>
      <c r="AD399" s="215"/>
      <c r="AE399" s="215"/>
      <c r="AF399" s="215"/>
      <c r="AG399" s="215" t="s">
        <v>126</v>
      </c>
      <c r="AH399" s="215">
        <v>0</v>
      </c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1" x14ac:dyDescent="0.2">
      <c r="A400" s="242">
        <v>51</v>
      </c>
      <c r="B400" s="243" t="s">
        <v>440</v>
      </c>
      <c r="C400" s="262" t="s">
        <v>441</v>
      </c>
      <c r="D400" s="244" t="s">
        <v>417</v>
      </c>
      <c r="E400" s="245">
        <v>2</v>
      </c>
      <c r="F400" s="246"/>
      <c r="G400" s="247">
        <f>ROUND(E400*F400,2)</f>
        <v>0</v>
      </c>
      <c r="H400" s="246"/>
      <c r="I400" s="247">
        <f>ROUND(E400*H400,2)</f>
        <v>0</v>
      </c>
      <c r="J400" s="246"/>
      <c r="K400" s="247">
        <f>ROUND(E400*J400,2)</f>
        <v>0</v>
      </c>
      <c r="L400" s="247">
        <v>21</v>
      </c>
      <c r="M400" s="247">
        <f>G400*(1+L400/100)</f>
        <v>0</v>
      </c>
      <c r="N400" s="247">
        <v>0</v>
      </c>
      <c r="O400" s="247">
        <f>ROUND(E400*N400,2)</f>
        <v>0</v>
      </c>
      <c r="P400" s="247">
        <v>0</v>
      </c>
      <c r="Q400" s="247">
        <f>ROUND(E400*P400,2)</f>
        <v>0</v>
      </c>
      <c r="R400" s="247"/>
      <c r="S400" s="247" t="s">
        <v>250</v>
      </c>
      <c r="T400" s="248" t="s">
        <v>120</v>
      </c>
      <c r="U400" s="224">
        <v>0</v>
      </c>
      <c r="V400" s="224">
        <f>ROUND(E400*U400,2)</f>
        <v>0</v>
      </c>
      <c r="W400" s="224"/>
      <c r="X400" s="224" t="s">
        <v>121</v>
      </c>
      <c r="Y400" s="215"/>
      <c r="Z400" s="215"/>
      <c r="AA400" s="215"/>
      <c r="AB400" s="215"/>
      <c r="AC400" s="215"/>
      <c r="AD400" s="215"/>
      <c r="AE400" s="215"/>
      <c r="AF400" s="215"/>
      <c r="AG400" s="215" t="s">
        <v>122</v>
      </c>
      <c r="AH400" s="215"/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1" x14ac:dyDescent="0.2">
      <c r="A401" s="222"/>
      <c r="B401" s="223"/>
      <c r="C401" s="264" t="s">
        <v>442</v>
      </c>
      <c r="D401" s="225"/>
      <c r="E401" s="226">
        <v>2</v>
      </c>
      <c r="F401" s="224"/>
      <c r="G401" s="224"/>
      <c r="H401" s="224"/>
      <c r="I401" s="224"/>
      <c r="J401" s="224"/>
      <c r="K401" s="224"/>
      <c r="L401" s="224"/>
      <c r="M401" s="224"/>
      <c r="N401" s="224"/>
      <c r="O401" s="224"/>
      <c r="P401" s="224"/>
      <c r="Q401" s="224"/>
      <c r="R401" s="224"/>
      <c r="S401" s="224"/>
      <c r="T401" s="224"/>
      <c r="U401" s="224"/>
      <c r="V401" s="224"/>
      <c r="W401" s="224"/>
      <c r="X401" s="224"/>
      <c r="Y401" s="215"/>
      <c r="Z401" s="215"/>
      <c r="AA401" s="215"/>
      <c r="AB401" s="215"/>
      <c r="AC401" s="215"/>
      <c r="AD401" s="215"/>
      <c r="AE401" s="215"/>
      <c r="AF401" s="215"/>
      <c r="AG401" s="215" t="s">
        <v>126</v>
      </c>
      <c r="AH401" s="215">
        <v>0</v>
      </c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1" x14ac:dyDescent="0.2">
      <c r="A402" s="242">
        <v>52</v>
      </c>
      <c r="B402" s="243" t="s">
        <v>443</v>
      </c>
      <c r="C402" s="262" t="s">
        <v>444</v>
      </c>
      <c r="D402" s="244" t="s">
        <v>417</v>
      </c>
      <c r="E402" s="245">
        <v>2</v>
      </c>
      <c r="F402" s="246"/>
      <c r="G402" s="247">
        <f>ROUND(E402*F402,2)</f>
        <v>0</v>
      </c>
      <c r="H402" s="246"/>
      <c r="I402" s="247">
        <f>ROUND(E402*H402,2)</f>
        <v>0</v>
      </c>
      <c r="J402" s="246"/>
      <c r="K402" s="247">
        <f>ROUND(E402*J402,2)</f>
        <v>0</v>
      </c>
      <c r="L402" s="247">
        <v>21</v>
      </c>
      <c r="M402" s="247">
        <f>G402*(1+L402/100)</f>
        <v>0</v>
      </c>
      <c r="N402" s="247">
        <v>0</v>
      </c>
      <c r="O402" s="247">
        <f>ROUND(E402*N402,2)</f>
        <v>0</v>
      </c>
      <c r="P402" s="247">
        <v>0</v>
      </c>
      <c r="Q402" s="247">
        <f>ROUND(E402*P402,2)</f>
        <v>0</v>
      </c>
      <c r="R402" s="247"/>
      <c r="S402" s="247" t="s">
        <v>250</v>
      </c>
      <c r="T402" s="248" t="s">
        <v>120</v>
      </c>
      <c r="U402" s="224">
        <v>0</v>
      </c>
      <c r="V402" s="224">
        <f>ROUND(E402*U402,2)</f>
        <v>0</v>
      </c>
      <c r="W402" s="224"/>
      <c r="X402" s="224" t="s">
        <v>121</v>
      </c>
      <c r="Y402" s="215"/>
      <c r="Z402" s="215"/>
      <c r="AA402" s="215"/>
      <c r="AB402" s="215"/>
      <c r="AC402" s="215"/>
      <c r="AD402" s="215"/>
      <c r="AE402" s="215"/>
      <c r="AF402" s="215"/>
      <c r="AG402" s="215" t="s">
        <v>122</v>
      </c>
      <c r="AH402" s="215"/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ht="22.5" outlineLevel="1" x14ac:dyDescent="0.2">
      <c r="A403" s="222"/>
      <c r="B403" s="223"/>
      <c r="C403" s="264" t="s">
        <v>445</v>
      </c>
      <c r="D403" s="225"/>
      <c r="E403" s="226">
        <v>2</v>
      </c>
      <c r="F403" s="224"/>
      <c r="G403" s="224"/>
      <c r="H403" s="224"/>
      <c r="I403" s="224"/>
      <c r="J403" s="224"/>
      <c r="K403" s="224"/>
      <c r="L403" s="224"/>
      <c r="M403" s="224"/>
      <c r="N403" s="224"/>
      <c r="O403" s="224"/>
      <c r="P403" s="224"/>
      <c r="Q403" s="224"/>
      <c r="R403" s="224"/>
      <c r="S403" s="224"/>
      <c r="T403" s="224"/>
      <c r="U403" s="224"/>
      <c r="V403" s="224"/>
      <c r="W403" s="224"/>
      <c r="X403" s="224"/>
      <c r="Y403" s="215"/>
      <c r="Z403" s="215"/>
      <c r="AA403" s="215"/>
      <c r="AB403" s="215"/>
      <c r="AC403" s="215"/>
      <c r="AD403" s="215"/>
      <c r="AE403" s="215"/>
      <c r="AF403" s="215"/>
      <c r="AG403" s="215" t="s">
        <v>126</v>
      </c>
      <c r="AH403" s="215">
        <v>0</v>
      </c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1" x14ac:dyDescent="0.2">
      <c r="A404" s="242">
        <v>53</v>
      </c>
      <c r="B404" s="243" t="s">
        <v>446</v>
      </c>
      <c r="C404" s="262" t="s">
        <v>447</v>
      </c>
      <c r="D404" s="244" t="s">
        <v>417</v>
      </c>
      <c r="E404" s="245">
        <v>1</v>
      </c>
      <c r="F404" s="246"/>
      <c r="G404" s="247">
        <f>ROUND(E404*F404,2)</f>
        <v>0</v>
      </c>
      <c r="H404" s="246"/>
      <c r="I404" s="247">
        <f>ROUND(E404*H404,2)</f>
        <v>0</v>
      </c>
      <c r="J404" s="246"/>
      <c r="K404" s="247">
        <f>ROUND(E404*J404,2)</f>
        <v>0</v>
      </c>
      <c r="L404" s="247">
        <v>21</v>
      </c>
      <c r="M404" s="247">
        <f>G404*(1+L404/100)</f>
        <v>0</v>
      </c>
      <c r="N404" s="247">
        <v>0</v>
      </c>
      <c r="O404" s="247">
        <f>ROUND(E404*N404,2)</f>
        <v>0</v>
      </c>
      <c r="P404" s="247">
        <v>0</v>
      </c>
      <c r="Q404" s="247">
        <f>ROUND(E404*P404,2)</f>
        <v>0</v>
      </c>
      <c r="R404" s="247"/>
      <c r="S404" s="247" t="s">
        <v>250</v>
      </c>
      <c r="T404" s="248" t="s">
        <v>120</v>
      </c>
      <c r="U404" s="224">
        <v>9.9700000000000006</v>
      </c>
      <c r="V404" s="224">
        <f>ROUND(E404*U404,2)</f>
        <v>9.9700000000000006</v>
      </c>
      <c r="W404" s="224"/>
      <c r="X404" s="224" t="s">
        <v>121</v>
      </c>
      <c r="Y404" s="215"/>
      <c r="Z404" s="215"/>
      <c r="AA404" s="215"/>
      <c r="AB404" s="215"/>
      <c r="AC404" s="215"/>
      <c r="AD404" s="215"/>
      <c r="AE404" s="215"/>
      <c r="AF404" s="215"/>
      <c r="AG404" s="215" t="s">
        <v>122</v>
      </c>
      <c r="AH404" s="215"/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1" x14ac:dyDescent="0.2">
      <c r="A405" s="222"/>
      <c r="B405" s="223"/>
      <c r="C405" s="264" t="s">
        <v>448</v>
      </c>
      <c r="D405" s="225"/>
      <c r="E405" s="226">
        <v>1</v>
      </c>
      <c r="F405" s="224"/>
      <c r="G405" s="224"/>
      <c r="H405" s="224"/>
      <c r="I405" s="224"/>
      <c r="J405" s="224"/>
      <c r="K405" s="224"/>
      <c r="L405" s="224"/>
      <c r="M405" s="224"/>
      <c r="N405" s="224"/>
      <c r="O405" s="224"/>
      <c r="P405" s="224"/>
      <c r="Q405" s="224"/>
      <c r="R405" s="224"/>
      <c r="S405" s="224"/>
      <c r="T405" s="224"/>
      <c r="U405" s="224"/>
      <c r="V405" s="224"/>
      <c r="W405" s="224"/>
      <c r="X405" s="224"/>
      <c r="Y405" s="215"/>
      <c r="Z405" s="215"/>
      <c r="AA405" s="215"/>
      <c r="AB405" s="215"/>
      <c r="AC405" s="215"/>
      <c r="AD405" s="215"/>
      <c r="AE405" s="215"/>
      <c r="AF405" s="215"/>
      <c r="AG405" s="215" t="s">
        <v>126</v>
      </c>
      <c r="AH405" s="215">
        <v>0</v>
      </c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1" x14ac:dyDescent="0.2">
      <c r="A406" s="242">
        <v>54</v>
      </c>
      <c r="B406" s="243" t="s">
        <v>449</v>
      </c>
      <c r="C406" s="262" t="s">
        <v>450</v>
      </c>
      <c r="D406" s="244" t="s">
        <v>249</v>
      </c>
      <c r="E406" s="245">
        <v>4.0412999999999997</v>
      </c>
      <c r="F406" s="246"/>
      <c r="G406" s="247">
        <f>ROUND(E406*F406,2)</f>
        <v>0</v>
      </c>
      <c r="H406" s="246"/>
      <c r="I406" s="247">
        <f>ROUND(E406*H406,2)</f>
        <v>0</v>
      </c>
      <c r="J406" s="246"/>
      <c r="K406" s="247">
        <f>ROUND(E406*J406,2)</f>
        <v>0</v>
      </c>
      <c r="L406" s="247">
        <v>21</v>
      </c>
      <c r="M406" s="247">
        <f>G406*(1+L406/100)</f>
        <v>0</v>
      </c>
      <c r="N406" s="247">
        <v>0</v>
      </c>
      <c r="O406" s="247">
        <f>ROUND(E406*N406,2)</f>
        <v>0</v>
      </c>
      <c r="P406" s="247">
        <v>0</v>
      </c>
      <c r="Q406" s="247">
        <f>ROUND(E406*P406,2)</f>
        <v>0</v>
      </c>
      <c r="R406" s="247"/>
      <c r="S406" s="247" t="s">
        <v>250</v>
      </c>
      <c r="T406" s="248" t="s">
        <v>120</v>
      </c>
      <c r="U406" s="224">
        <v>0.25</v>
      </c>
      <c r="V406" s="224">
        <f>ROUND(E406*U406,2)</f>
        <v>1.01</v>
      </c>
      <c r="W406" s="224"/>
      <c r="X406" s="224" t="s">
        <v>121</v>
      </c>
      <c r="Y406" s="215"/>
      <c r="Z406" s="215"/>
      <c r="AA406" s="215"/>
      <c r="AB406" s="215"/>
      <c r="AC406" s="215"/>
      <c r="AD406" s="215"/>
      <c r="AE406" s="215"/>
      <c r="AF406" s="215"/>
      <c r="AG406" s="215" t="s">
        <v>122</v>
      </c>
      <c r="AH406" s="215"/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outlineLevel="1" x14ac:dyDescent="0.2">
      <c r="A407" s="222"/>
      <c r="B407" s="223"/>
      <c r="C407" s="264" t="s">
        <v>451</v>
      </c>
      <c r="D407" s="225"/>
      <c r="E407" s="226"/>
      <c r="F407" s="224"/>
      <c r="G407" s="224"/>
      <c r="H407" s="224"/>
      <c r="I407" s="224"/>
      <c r="J407" s="224"/>
      <c r="K407" s="224"/>
      <c r="L407" s="224"/>
      <c r="M407" s="224"/>
      <c r="N407" s="224"/>
      <c r="O407" s="224"/>
      <c r="P407" s="224"/>
      <c r="Q407" s="224"/>
      <c r="R407" s="224"/>
      <c r="S407" s="224"/>
      <c r="T407" s="224"/>
      <c r="U407" s="224"/>
      <c r="V407" s="224"/>
      <c r="W407" s="224"/>
      <c r="X407" s="224"/>
      <c r="Y407" s="215"/>
      <c r="Z407" s="215"/>
      <c r="AA407" s="215"/>
      <c r="AB407" s="215"/>
      <c r="AC407" s="215"/>
      <c r="AD407" s="215"/>
      <c r="AE407" s="215"/>
      <c r="AF407" s="215"/>
      <c r="AG407" s="215" t="s">
        <v>126</v>
      </c>
      <c r="AH407" s="215">
        <v>0</v>
      </c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1" x14ac:dyDescent="0.2">
      <c r="A408" s="222"/>
      <c r="B408" s="223"/>
      <c r="C408" s="264" t="s">
        <v>452</v>
      </c>
      <c r="D408" s="225"/>
      <c r="E408" s="226">
        <v>0.31</v>
      </c>
      <c r="F408" s="224"/>
      <c r="G408" s="224"/>
      <c r="H408" s="224"/>
      <c r="I408" s="224"/>
      <c r="J408" s="224"/>
      <c r="K408" s="224"/>
      <c r="L408" s="224"/>
      <c r="M408" s="224"/>
      <c r="N408" s="224"/>
      <c r="O408" s="224"/>
      <c r="P408" s="224"/>
      <c r="Q408" s="224"/>
      <c r="R408" s="224"/>
      <c r="S408" s="224"/>
      <c r="T408" s="224"/>
      <c r="U408" s="224"/>
      <c r="V408" s="224"/>
      <c r="W408" s="224"/>
      <c r="X408" s="224"/>
      <c r="Y408" s="215"/>
      <c r="Z408" s="215"/>
      <c r="AA408" s="215"/>
      <c r="AB408" s="215"/>
      <c r="AC408" s="215"/>
      <c r="AD408" s="215"/>
      <c r="AE408" s="215"/>
      <c r="AF408" s="215"/>
      <c r="AG408" s="215" t="s">
        <v>126</v>
      </c>
      <c r="AH408" s="215">
        <v>0</v>
      </c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1" x14ac:dyDescent="0.2">
      <c r="A409" s="222"/>
      <c r="B409" s="223"/>
      <c r="C409" s="264" t="s">
        <v>453</v>
      </c>
      <c r="D409" s="225"/>
      <c r="E409" s="226">
        <v>3.73</v>
      </c>
      <c r="F409" s="224"/>
      <c r="G409" s="224"/>
      <c r="H409" s="224"/>
      <c r="I409" s="224"/>
      <c r="J409" s="224"/>
      <c r="K409" s="224"/>
      <c r="L409" s="224"/>
      <c r="M409" s="224"/>
      <c r="N409" s="224"/>
      <c r="O409" s="224"/>
      <c r="P409" s="224"/>
      <c r="Q409" s="224"/>
      <c r="R409" s="224"/>
      <c r="S409" s="224"/>
      <c r="T409" s="224"/>
      <c r="U409" s="224"/>
      <c r="V409" s="224"/>
      <c r="W409" s="224"/>
      <c r="X409" s="224"/>
      <c r="Y409" s="215"/>
      <c r="Z409" s="215"/>
      <c r="AA409" s="215"/>
      <c r="AB409" s="215"/>
      <c r="AC409" s="215"/>
      <c r="AD409" s="215"/>
      <c r="AE409" s="215"/>
      <c r="AF409" s="215"/>
      <c r="AG409" s="215" t="s">
        <v>126</v>
      </c>
      <c r="AH409" s="215">
        <v>0</v>
      </c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1" x14ac:dyDescent="0.2">
      <c r="A410" s="242">
        <v>55</v>
      </c>
      <c r="B410" s="243" t="s">
        <v>454</v>
      </c>
      <c r="C410" s="262" t="s">
        <v>455</v>
      </c>
      <c r="D410" s="244" t="s">
        <v>417</v>
      </c>
      <c r="E410" s="245">
        <v>1</v>
      </c>
      <c r="F410" s="246"/>
      <c r="G410" s="247">
        <f>ROUND(E410*F410,2)</f>
        <v>0</v>
      </c>
      <c r="H410" s="246"/>
      <c r="I410" s="247">
        <f>ROUND(E410*H410,2)</f>
        <v>0</v>
      </c>
      <c r="J410" s="246"/>
      <c r="K410" s="247">
        <f>ROUND(E410*J410,2)</f>
        <v>0</v>
      </c>
      <c r="L410" s="247">
        <v>21</v>
      </c>
      <c r="M410" s="247">
        <f>G410*(1+L410/100)</f>
        <v>0</v>
      </c>
      <c r="N410" s="247">
        <v>0</v>
      </c>
      <c r="O410" s="247">
        <f>ROUND(E410*N410,2)</f>
        <v>0</v>
      </c>
      <c r="P410" s="247">
        <v>0</v>
      </c>
      <c r="Q410" s="247">
        <f>ROUND(E410*P410,2)</f>
        <v>0</v>
      </c>
      <c r="R410" s="247"/>
      <c r="S410" s="247" t="s">
        <v>250</v>
      </c>
      <c r="T410" s="248" t="s">
        <v>120</v>
      </c>
      <c r="U410" s="224">
        <v>7.8422599999999996</v>
      </c>
      <c r="V410" s="224">
        <f>ROUND(E410*U410,2)</f>
        <v>7.84</v>
      </c>
      <c r="W410" s="224"/>
      <c r="X410" s="224" t="s">
        <v>121</v>
      </c>
      <c r="Y410" s="215"/>
      <c r="Z410" s="215"/>
      <c r="AA410" s="215"/>
      <c r="AB410" s="215"/>
      <c r="AC410" s="215"/>
      <c r="AD410" s="215"/>
      <c r="AE410" s="215"/>
      <c r="AF410" s="215"/>
      <c r="AG410" s="215" t="s">
        <v>122</v>
      </c>
      <c r="AH410" s="215"/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1" x14ac:dyDescent="0.2">
      <c r="A411" s="222"/>
      <c r="B411" s="223"/>
      <c r="C411" s="264" t="s">
        <v>139</v>
      </c>
      <c r="D411" s="225"/>
      <c r="E411" s="226">
        <v>1</v>
      </c>
      <c r="F411" s="224"/>
      <c r="G411" s="224"/>
      <c r="H411" s="224"/>
      <c r="I411" s="224"/>
      <c r="J411" s="224"/>
      <c r="K411" s="224"/>
      <c r="L411" s="224"/>
      <c r="M411" s="224"/>
      <c r="N411" s="224"/>
      <c r="O411" s="224"/>
      <c r="P411" s="224"/>
      <c r="Q411" s="224"/>
      <c r="R411" s="224"/>
      <c r="S411" s="224"/>
      <c r="T411" s="224"/>
      <c r="U411" s="224"/>
      <c r="V411" s="224"/>
      <c r="W411" s="224"/>
      <c r="X411" s="224"/>
      <c r="Y411" s="215"/>
      <c r="Z411" s="215"/>
      <c r="AA411" s="215"/>
      <c r="AB411" s="215"/>
      <c r="AC411" s="215"/>
      <c r="AD411" s="215"/>
      <c r="AE411" s="215"/>
      <c r="AF411" s="215"/>
      <c r="AG411" s="215" t="s">
        <v>126</v>
      </c>
      <c r="AH411" s="215">
        <v>0</v>
      </c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ht="33.75" outlineLevel="1" x14ac:dyDescent="0.2">
      <c r="A412" s="242">
        <v>56</v>
      </c>
      <c r="B412" s="243" t="s">
        <v>456</v>
      </c>
      <c r="C412" s="262" t="s">
        <v>457</v>
      </c>
      <c r="D412" s="244" t="s">
        <v>166</v>
      </c>
      <c r="E412" s="245">
        <v>90.953500000000005</v>
      </c>
      <c r="F412" s="246"/>
      <c r="G412" s="247">
        <f>ROUND(E412*F412,2)</f>
        <v>0</v>
      </c>
      <c r="H412" s="246"/>
      <c r="I412" s="247">
        <f>ROUND(E412*H412,2)</f>
        <v>0</v>
      </c>
      <c r="J412" s="246"/>
      <c r="K412" s="247">
        <f>ROUND(E412*J412,2)</f>
        <v>0</v>
      </c>
      <c r="L412" s="247">
        <v>21</v>
      </c>
      <c r="M412" s="247">
        <f>G412*(1+L412/100)</f>
        <v>0</v>
      </c>
      <c r="N412" s="247">
        <v>0</v>
      </c>
      <c r="O412" s="247">
        <f>ROUND(E412*N412,2)</f>
        <v>0</v>
      </c>
      <c r="P412" s="247">
        <v>0</v>
      </c>
      <c r="Q412" s="247">
        <f>ROUND(E412*P412,2)</f>
        <v>0</v>
      </c>
      <c r="R412" s="247" t="s">
        <v>317</v>
      </c>
      <c r="S412" s="247" t="s">
        <v>119</v>
      </c>
      <c r="T412" s="248" t="s">
        <v>120</v>
      </c>
      <c r="U412" s="224">
        <v>0</v>
      </c>
      <c r="V412" s="224">
        <f>ROUND(E412*U412,2)</f>
        <v>0</v>
      </c>
      <c r="W412" s="224"/>
      <c r="X412" s="224" t="s">
        <v>318</v>
      </c>
      <c r="Y412" s="215"/>
      <c r="Z412" s="215"/>
      <c r="AA412" s="215"/>
      <c r="AB412" s="215"/>
      <c r="AC412" s="215"/>
      <c r="AD412" s="215"/>
      <c r="AE412" s="215"/>
      <c r="AF412" s="215"/>
      <c r="AG412" s="215" t="s">
        <v>319</v>
      </c>
      <c r="AH412" s="215"/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1" x14ac:dyDescent="0.2">
      <c r="A413" s="222"/>
      <c r="B413" s="223"/>
      <c r="C413" s="266" t="s">
        <v>458</v>
      </c>
      <c r="D413" s="251"/>
      <c r="E413" s="251"/>
      <c r="F413" s="251"/>
      <c r="G413" s="251"/>
      <c r="H413" s="224"/>
      <c r="I413" s="224"/>
      <c r="J413" s="224"/>
      <c r="K413" s="224"/>
      <c r="L413" s="224"/>
      <c r="M413" s="224"/>
      <c r="N413" s="224"/>
      <c r="O413" s="224"/>
      <c r="P413" s="224"/>
      <c r="Q413" s="224"/>
      <c r="R413" s="224"/>
      <c r="S413" s="224"/>
      <c r="T413" s="224"/>
      <c r="U413" s="224"/>
      <c r="V413" s="224"/>
      <c r="W413" s="224"/>
      <c r="X413" s="224"/>
      <c r="Y413" s="215"/>
      <c r="Z413" s="215"/>
      <c r="AA413" s="215"/>
      <c r="AB413" s="215"/>
      <c r="AC413" s="215"/>
      <c r="AD413" s="215"/>
      <c r="AE413" s="215"/>
      <c r="AF413" s="215"/>
      <c r="AG413" s="215" t="s">
        <v>366</v>
      </c>
      <c r="AH413" s="215"/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1" x14ac:dyDescent="0.2">
      <c r="A414" s="222"/>
      <c r="B414" s="223"/>
      <c r="C414" s="264" t="s">
        <v>382</v>
      </c>
      <c r="D414" s="225"/>
      <c r="E414" s="226">
        <v>7.58</v>
      </c>
      <c r="F414" s="224"/>
      <c r="G414" s="224"/>
      <c r="H414" s="224"/>
      <c r="I414" s="224"/>
      <c r="J414" s="224"/>
      <c r="K414" s="224"/>
      <c r="L414" s="224"/>
      <c r="M414" s="224"/>
      <c r="N414" s="224"/>
      <c r="O414" s="224"/>
      <c r="P414" s="224"/>
      <c r="Q414" s="224"/>
      <c r="R414" s="224"/>
      <c r="S414" s="224"/>
      <c r="T414" s="224"/>
      <c r="U414" s="224"/>
      <c r="V414" s="224"/>
      <c r="W414" s="224"/>
      <c r="X414" s="224"/>
      <c r="Y414" s="215"/>
      <c r="Z414" s="215"/>
      <c r="AA414" s="215"/>
      <c r="AB414" s="215"/>
      <c r="AC414" s="215"/>
      <c r="AD414" s="215"/>
      <c r="AE414" s="215"/>
      <c r="AF414" s="215"/>
      <c r="AG414" s="215" t="s">
        <v>126</v>
      </c>
      <c r="AH414" s="215">
        <v>0</v>
      </c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1" x14ac:dyDescent="0.2">
      <c r="A415" s="222"/>
      <c r="B415" s="223"/>
      <c r="C415" s="264" t="s">
        <v>384</v>
      </c>
      <c r="D415" s="225"/>
      <c r="E415" s="226">
        <v>6.62</v>
      </c>
      <c r="F415" s="224"/>
      <c r="G415" s="224"/>
      <c r="H415" s="224"/>
      <c r="I415" s="224"/>
      <c r="J415" s="224"/>
      <c r="K415" s="224"/>
      <c r="L415" s="224"/>
      <c r="M415" s="224"/>
      <c r="N415" s="224"/>
      <c r="O415" s="224"/>
      <c r="P415" s="224"/>
      <c r="Q415" s="224"/>
      <c r="R415" s="224"/>
      <c r="S415" s="224"/>
      <c r="T415" s="224"/>
      <c r="U415" s="224"/>
      <c r="V415" s="224"/>
      <c r="W415" s="224"/>
      <c r="X415" s="224"/>
      <c r="Y415" s="215"/>
      <c r="Z415" s="215"/>
      <c r="AA415" s="215"/>
      <c r="AB415" s="215"/>
      <c r="AC415" s="215"/>
      <c r="AD415" s="215"/>
      <c r="AE415" s="215"/>
      <c r="AF415" s="215"/>
      <c r="AG415" s="215" t="s">
        <v>126</v>
      </c>
      <c r="AH415" s="215">
        <v>0</v>
      </c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1" x14ac:dyDescent="0.2">
      <c r="A416" s="222"/>
      <c r="B416" s="223"/>
      <c r="C416" s="264" t="s">
        <v>386</v>
      </c>
      <c r="D416" s="225"/>
      <c r="E416" s="226">
        <v>7.14</v>
      </c>
      <c r="F416" s="224"/>
      <c r="G416" s="224"/>
      <c r="H416" s="224"/>
      <c r="I416" s="224"/>
      <c r="J416" s="224"/>
      <c r="K416" s="224"/>
      <c r="L416" s="224"/>
      <c r="M416" s="224"/>
      <c r="N416" s="224"/>
      <c r="O416" s="224"/>
      <c r="P416" s="224"/>
      <c r="Q416" s="224"/>
      <c r="R416" s="224"/>
      <c r="S416" s="224"/>
      <c r="T416" s="224"/>
      <c r="U416" s="224"/>
      <c r="V416" s="224"/>
      <c r="W416" s="224"/>
      <c r="X416" s="224"/>
      <c r="Y416" s="215"/>
      <c r="Z416" s="215"/>
      <c r="AA416" s="215"/>
      <c r="AB416" s="215"/>
      <c r="AC416" s="215"/>
      <c r="AD416" s="215"/>
      <c r="AE416" s="215"/>
      <c r="AF416" s="215"/>
      <c r="AG416" s="215" t="s">
        <v>126</v>
      </c>
      <c r="AH416" s="215">
        <v>0</v>
      </c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outlineLevel="1" x14ac:dyDescent="0.2">
      <c r="A417" s="222"/>
      <c r="B417" s="223"/>
      <c r="C417" s="264" t="s">
        <v>388</v>
      </c>
      <c r="D417" s="225"/>
      <c r="E417" s="226">
        <v>2.2999999999999998</v>
      </c>
      <c r="F417" s="224"/>
      <c r="G417" s="224"/>
      <c r="H417" s="224"/>
      <c r="I417" s="224"/>
      <c r="J417" s="224"/>
      <c r="K417" s="224"/>
      <c r="L417" s="224"/>
      <c r="M417" s="224"/>
      <c r="N417" s="224"/>
      <c r="O417" s="224"/>
      <c r="P417" s="224"/>
      <c r="Q417" s="224"/>
      <c r="R417" s="224"/>
      <c r="S417" s="224"/>
      <c r="T417" s="224"/>
      <c r="U417" s="224"/>
      <c r="V417" s="224"/>
      <c r="W417" s="224"/>
      <c r="X417" s="224"/>
      <c r="Y417" s="215"/>
      <c r="Z417" s="215"/>
      <c r="AA417" s="215"/>
      <c r="AB417" s="215"/>
      <c r="AC417" s="215"/>
      <c r="AD417" s="215"/>
      <c r="AE417" s="215"/>
      <c r="AF417" s="215"/>
      <c r="AG417" s="215" t="s">
        <v>126</v>
      </c>
      <c r="AH417" s="215">
        <v>0</v>
      </c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outlineLevel="1" x14ac:dyDescent="0.2">
      <c r="A418" s="222"/>
      <c r="B418" s="223"/>
      <c r="C418" s="264" t="s">
        <v>390</v>
      </c>
      <c r="D418" s="225"/>
      <c r="E418" s="226">
        <v>7.58</v>
      </c>
      <c r="F418" s="224"/>
      <c r="G418" s="224"/>
      <c r="H418" s="224"/>
      <c r="I418" s="224"/>
      <c r="J418" s="224"/>
      <c r="K418" s="224"/>
      <c r="L418" s="224"/>
      <c r="M418" s="224"/>
      <c r="N418" s="224"/>
      <c r="O418" s="224"/>
      <c r="P418" s="224"/>
      <c r="Q418" s="224"/>
      <c r="R418" s="224"/>
      <c r="S418" s="224"/>
      <c r="T418" s="224"/>
      <c r="U418" s="224"/>
      <c r="V418" s="224"/>
      <c r="W418" s="224"/>
      <c r="X418" s="224"/>
      <c r="Y418" s="215"/>
      <c r="Z418" s="215"/>
      <c r="AA418" s="215"/>
      <c r="AB418" s="215"/>
      <c r="AC418" s="215"/>
      <c r="AD418" s="215"/>
      <c r="AE418" s="215"/>
      <c r="AF418" s="215"/>
      <c r="AG418" s="215" t="s">
        <v>126</v>
      </c>
      <c r="AH418" s="215">
        <v>0</v>
      </c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1" x14ac:dyDescent="0.2">
      <c r="A419" s="222"/>
      <c r="B419" s="223"/>
      <c r="C419" s="264" t="s">
        <v>391</v>
      </c>
      <c r="D419" s="225"/>
      <c r="E419" s="226">
        <v>4.0199999999999996</v>
      </c>
      <c r="F419" s="224"/>
      <c r="G419" s="224"/>
      <c r="H419" s="224"/>
      <c r="I419" s="224"/>
      <c r="J419" s="224"/>
      <c r="K419" s="224"/>
      <c r="L419" s="224"/>
      <c r="M419" s="224"/>
      <c r="N419" s="224"/>
      <c r="O419" s="224"/>
      <c r="P419" s="224"/>
      <c r="Q419" s="224"/>
      <c r="R419" s="224"/>
      <c r="S419" s="224"/>
      <c r="T419" s="224"/>
      <c r="U419" s="224"/>
      <c r="V419" s="224"/>
      <c r="W419" s="224"/>
      <c r="X419" s="224"/>
      <c r="Y419" s="215"/>
      <c r="Z419" s="215"/>
      <c r="AA419" s="215"/>
      <c r="AB419" s="215"/>
      <c r="AC419" s="215"/>
      <c r="AD419" s="215"/>
      <c r="AE419" s="215"/>
      <c r="AF419" s="215"/>
      <c r="AG419" s="215" t="s">
        <v>126</v>
      </c>
      <c r="AH419" s="215">
        <v>0</v>
      </c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1" x14ac:dyDescent="0.2">
      <c r="A420" s="222"/>
      <c r="B420" s="223"/>
      <c r="C420" s="264" t="s">
        <v>393</v>
      </c>
      <c r="D420" s="225"/>
      <c r="E420" s="226">
        <v>11.48</v>
      </c>
      <c r="F420" s="224"/>
      <c r="G420" s="224"/>
      <c r="H420" s="224"/>
      <c r="I420" s="224"/>
      <c r="J420" s="224"/>
      <c r="K420" s="224"/>
      <c r="L420" s="224"/>
      <c r="M420" s="224"/>
      <c r="N420" s="224"/>
      <c r="O420" s="224"/>
      <c r="P420" s="224"/>
      <c r="Q420" s="224"/>
      <c r="R420" s="224"/>
      <c r="S420" s="224"/>
      <c r="T420" s="224"/>
      <c r="U420" s="224"/>
      <c r="V420" s="224"/>
      <c r="W420" s="224"/>
      <c r="X420" s="224"/>
      <c r="Y420" s="215"/>
      <c r="Z420" s="215"/>
      <c r="AA420" s="215"/>
      <c r="AB420" s="215"/>
      <c r="AC420" s="215"/>
      <c r="AD420" s="215"/>
      <c r="AE420" s="215"/>
      <c r="AF420" s="215"/>
      <c r="AG420" s="215" t="s">
        <v>126</v>
      </c>
      <c r="AH420" s="215">
        <v>0</v>
      </c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1" x14ac:dyDescent="0.2">
      <c r="A421" s="222"/>
      <c r="B421" s="223"/>
      <c r="C421" s="264" t="s">
        <v>395</v>
      </c>
      <c r="D421" s="225"/>
      <c r="E421" s="226">
        <v>4.09</v>
      </c>
      <c r="F421" s="224"/>
      <c r="G421" s="224"/>
      <c r="H421" s="224"/>
      <c r="I421" s="224"/>
      <c r="J421" s="224"/>
      <c r="K421" s="224"/>
      <c r="L421" s="224"/>
      <c r="M421" s="224"/>
      <c r="N421" s="224"/>
      <c r="O421" s="224"/>
      <c r="P421" s="224"/>
      <c r="Q421" s="224"/>
      <c r="R421" s="224"/>
      <c r="S421" s="224"/>
      <c r="T421" s="224"/>
      <c r="U421" s="224"/>
      <c r="V421" s="224"/>
      <c r="W421" s="224"/>
      <c r="X421" s="224"/>
      <c r="Y421" s="215"/>
      <c r="Z421" s="215"/>
      <c r="AA421" s="215"/>
      <c r="AB421" s="215"/>
      <c r="AC421" s="215"/>
      <c r="AD421" s="215"/>
      <c r="AE421" s="215"/>
      <c r="AF421" s="215"/>
      <c r="AG421" s="215" t="s">
        <v>126</v>
      </c>
      <c r="AH421" s="215">
        <v>0</v>
      </c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1" x14ac:dyDescent="0.2">
      <c r="A422" s="222"/>
      <c r="B422" s="223"/>
      <c r="C422" s="264" t="s">
        <v>397</v>
      </c>
      <c r="D422" s="225"/>
      <c r="E422" s="226">
        <v>12.6</v>
      </c>
      <c r="F422" s="224"/>
      <c r="G422" s="224"/>
      <c r="H422" s="224"/>
      <c r="I422" s="224"/>
      <c r="J422" s="224"/>
      <c r="K422" s="224"/>
      <c r="L422" s="224"/>
      <c r="M422" s="224"/>
      <c r="N422" s="224"/>
      <c r="O422" s="224"/>
      <c r="P422" s="224"/>
      <c r="Q422" s="224"/>
      <c r="R422" s="224"/>
      <c r="S422" s="224"/>
      <c r="T422" s="224"/>
      <c r="U422" s="224"/>
      <c r="V422" s="224"/>
      <c r="W422" s="224"/>
      <c r="X422" s="224"/>
      <c r="Y422" s="215"/>
      <c r="Z422" s="215"/>
      <c r="AA422" s="215"/>
      <c r="AB422" s="215"/>
      <c r="AC422" s="215"/>
      <c r="AD422" s="215"/>
      <c r="AE422" s="215"/>
      <c r="AF422" s="215"/>
      <c r="AG422" s="215" t="s">
        <v>126</v>
      </c>
      <c r="AH422" s="215">
        <v>0</v>
      </c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outlineLevel="1" x14ac:dyDescent="0.2">
      <c r="A423" s="222"/>
      <c r="B423" s="223"/>
      <c r="C423" s="264" t="s">
        <v>399</v>
      </c>
      <c r="D423" s="225"/>
      <c r="E423" s="226">
        <v>6.88</v>
      </c>
      <c r="F423" s="224"/>
      <c r="G423" s="224"/>
      <c r="H423" s="224"/>
      <c r="I423" s="224"/>
      <c r="J423" s="224"/>
      <c r="K423" s="224"/>
      <c r="L423" s="224"/>
      <c r="M423" s="224"/>
      <c r="N423" s="224"/>
      <c r="O423" s="224"/>
      <c r="P423" s="224"/>
      <c r="Q423" s="224"/>
      <c r="R423" s="224"/>
      <c r="S423" s="224"/>
      <c r="T423" s="224"/>
      <c r="U423" s="224"/>
      <c r="V423" s="224"/>
      <c r="W423" s="224"/>
      <c r="X423" s="224"/>
      <c r="Y423" s="215"/>
      <c r="Z423" s="215"/>
      <c r="AA423" s="215"/>
      <c r="AB423" s="215"/>
      <c r="AC423" s="215"/>
      <c r="AD423" s="215"/>
      <c r="AE423" s="215"/>
      <c r="AF423" s="215"/>
      <c r="AG423" s="215" t="s">
        <v>126</v>
      </c>
      <c r="AH423" s="215">
        <v>0</v>
      </c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1" x14ac:dyDescent="0.2">
      <c r="A424" s="222"/>
      <c r="B424" s="223"/>
      <c r="C424" s="264" t="s">
        <v>401</v>
      </c>
      <c r="D424" s="225"/>
      <c r="E424" s="226">
        <v>8.8000000000000007</v>
      </c>
      <c r="F424" s="224"/>
      <c r="G424" s="224"/>
      <c r="H424" s="224"/>
      <c r="I424" s="224"/>
      <c r="J424" s="224"/>
      <c r="K424" s="224"/>
      <c r="L424" s="224"/>
      <c r="M424" s="224"/>
      <c r="N424" s="224"/>
      <c r="O424" s="224"/>
      <c r="P424" s="224"/>
      <c r="Q424" s="224"/>
      <c r="R424" s="224"/>
      <c r="S424" s="224"/>
      <c r="T424" s="224"/>
      <c r="U424" s="224"/>
      <c r="V424" s="224"/>
      <c r="W424" s="224"/>
      <c r="X424" s="224"/>
      <c r="Y424" s="215"/>
      <c r="Z424" s="215"/>
      <c r="AA424" s="215"/>
      <c r="AB424" s="215"/>
      <c r="AC424" s="215"/>
      <c r="AD424" s="215"/>
      <c r="AE424" s="215"/>
      <c r="AF424" s="215"/>
      <c r="AG424" s="215" t="s">
        <v>126</v>
      </c>
      <c r="AH424" s="215">
        <v>0</v>
      </c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1" x14ac:dyDescent="0.2">
      <c r="A425" s="222"/>
      <c r="B425" s="223"/>
      <c r="C425" s="265" t="s">
        <v>216</v>
      </c>
      <c r="D425" s="227"/>
      <c r="E425" s="228">
        <v>79.09</v>
      </c>
      <c r="F425" s="224"/>
      <c r="G425" s="224"/>
      <c r="H425" s="224"/>
      <c r="I425" s="224"/>
      <c r="J425" s="224"/>
      <c r="K425" s="224"/>
      <c r="L425" s="224"/>
      <c r="M425" s="224"/>
      <c r="N425" s="224"/>
      <c r="O425" s="224"/>
      <c r="P425" s="224"/>
      <c r="Q425" s="224"/>
      <c r="R425" s="224"/>
      <c r="S425" s="224"/>
      <c r="T425" s="224"/>
      <c r="U425" s="224"/>
      <c r="V425" s="224"/>
      <c r="W425" s="224"/>
      <c r="X425" s="224"/>
      <c r="Y425" s="215"/>
      <c r="Z425" s="215"/>
      <c r="AA425" s="215"/>
      <c r="AB425" s="215"/>
      <c r="AC425" s="215"/>
      <c r="AD425" s="215"/>
      <c r="AE425" s="215"/>
      <c r="AF425" s="215"/>
      <c r="AG425" s="215" t="s">
        <v>126</v>
      </c>
      <c r="AH425" s="215">
        <v>1</v>
      </c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1" x14ac:dyDescent="0.2">
      <c r="A426" s="222"/>
      <c r="B426" s="223"/>
      <c r="C426" s="267" t="s">
        <v>459</v>
      </c>
      <c r="D426" s="229"/>
      <c r="E426" s="230">
        <v>11.86</v>
      </c>
      <c r="F426" s="224"/>
      <c r="G426" s="224"/>
      <c r="H426" s="224"/>
      <c r="I426" s="224"/>
      <c r="J426" s="224"/>
      <c r="K426" s="224"/>
      <c r="L426" s="224"/>
      <c r="M426" s="224"/>
      <c r="N426" s="224"/>
      <c r="O426" s="224"/>
      <c r="P426" s="224"/>
      <c r="Q426" s="224"/>
      <c r="R426" s="224"/>
      <c r="S426" s="224"/>
      <c r="T426" s="224"/>
      <c r="U426" s="224"/>
      <c r="V426" s="224"/>
      <c r="W426" s="224"/>
      <c r="X426" s="224"/>
      <c r="Y426" s="215"/>
      <c r="Z426" s="215"/>
      <c r="AA426" s="215"/>
      <c r="AB426" s="215"/>
      <c r="AC426" s="215"/>
      <c r="AD426" s="215"/>
      <c r="AE426" s="215"/>
      <c r="AF426" s="215"/>
      <c r="AG426" s="215" t="s">
        <v>126</v>
      </c>
      <c r="AH426" s="215">
        <v>4</v>
      </c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1" x14ac:dyDescent="0.2">
      <c r="A427" s="222"/>
      <c r="B427" s="223"/>
      <c r="C427" s="265" t="s">
        <v>216</v>
      </c>
      <c r="D427" s="227"/>
      <c r="E427" s="228">
        <v>11.86</v>
      </c>
      <c r="F427" s="224"/>
      <c r="G427" s="224"/>
      <c r="H427" s="224"/>
      <c r="I427" s="224"/>
      <c r="J427" s="224"/>
      <c r="K427" s="224"/>
      <c r="L427" s="224"/>
      <c r="M427" s="224"/>
      <c r="N427" s="224"/>
      <c r="O427" s="224"/>
      <c r="P427" s="224"/>
      <c r="Q427" s="224"/>
      <c r="R427" s="224"/>
      <c r="S427" s="224"/>
      <c r="T427" s="224"/>
      <c r="U427" s="224"/>
      <c r="V427" s="224"/>
      <c r="W427" s="224"/>
      <c r="X427" s="224"/>
      <c r="Y427" s="215"/>
      <c r="Z427" s="215"/>
      <c r="AA427" s="215"/>
      <c r="AB427" s="215"/>
      <c r="AC427" s="215"/>
      <c r="AD427" s="215"/>
      <c r="AE427" s="215"/>
      <c r="AF427" s="215"/>
      <c r="AG427" s="215" t="s">
        <v>126</v>
      </c>
      <c r="AH427" s="215">
        <v>1</v>
      </c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1" x14ac:dyDescent="0.2">
      <c r="A428" s="222"/>
      <c r="B428" s="223"/>
      <c r="C428" s="267" t="s">
        <v>460</v>
      </c>
      <c r="D428" s="229"/>
      <c r="E428" s="230"/>
      <c r="F428" s="224"/>
      <c r="G428" s="224"/>
      <c r="H428" s="224"/>
      <c r="I428" s="224"/>
      <c r="J428" s="224"/>
      <c r="K428" s="224"/>
      <c r="L428" s="224"/>
      <c r="M428" s="224"/>
      <c r="N428" s="224"/>
      <c r="O428" s="224"/>
      <c r="P428" s="224"/>
      <c r="Q428" s="224"/>
      <c r="R428" s="224"/>
      <c r="S428" s="224"/>
      <c r="T428" s="224"/>
      <c r="U428" s="224"/>
      <c r="V428" s="224"/>
      <c r="W428" s="224"/>
      <c r="X428" s="224"/>
      <c r="Y428" s="215"/>
      <c r="Z428" s="215"/>
      <c r="AA428" s="215"/>
      <c r="AB428" s="215"/>
      <c r="AC428" s="215"/>
      <c r="AD428" s="215"/>
      <c r="AE428" s="215"/>
      <c r="AF428" s="215"/>
      <c r="AG428" s="215" t="s">
        <v>126</v>
      </c>
      <c r="AH428" s="215">
        <v>4</v>
      </c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ht="33.75" outlineLevel="1" x14ac:dyDescent="0.2">
      <c r="A429" s="242">
        <v>57</v>
      </c>
      <c r="B429" s="243" t="s">
        <v>461</v>
      </c>
      <c r="C429" s="262" t="s">
        <v>462</v>
      </c>
      <c r="D429" s="244" t="s">
        <v>166</v>
      </c>
      <c r="E429" s="245">
        <v>93.851500000000001</v>
      </c>
      <c r="F429" s="246"/>
      <c r="G429" s="247">
        <f>ROUND(E429*F429,2)</f>
        <v>0</v>
      </c>
      <c r="H429" s="246"/>
      <c r="I429" s="247">
        <f>ROUND(E429*H429,2)</f>
        <v>0</v>
      </c>
      <c r="J429" s="246"/>
      <c r="K429" s="247">
        <f>ROUND(E429*J429,2)</f>
        <v>0</v>
      </c>
      <c r="L429" s="247">
        <v>21</v>
      </c>
      <c r="M429" s="247">
        <f>G429*(1+L429/100)</f>
        <v>0</v>
      </c>
      <c r="N429" s="247">
        <v>0</v>
      </c>
      <c r="O429" s="247">
        <f>ROUND(E429*N429,2)</f>
        <v>0</v>
      </c>
      <c r="P429" s="247">
        <v>0</v>
      </c>
      <c r="Q429" s="247">
        <f>ROUND(E429*P429,2)</f>
        <v>0</v>
      </c>
      <c r="R429" s="247" t="s">
        <v>317</v>
      </c>
      <c r="S429" s="247" t="s">
        <v>119</v>
      </c>
      <c r="T429" s="248" t="s">
        <v>120</v>
      </c>
      <c r="U429" s="224">
        <v>0</v>
      </c>
      <c r="V429" s="224">
        <f>ROUND(E429*U429,2)</f>
        <v>0</v>
      </c>
      <c r="W429" s="224"/>
      <c r="X429" s="224" t="s">
        <v>318</v>
      </c>
      <c r="Y429" s="215"/>
      <c r="Z429" s="215"/>
      <c r="AA429" s="215"/>
      <c r="AB429" s="215"/>
      <c r="AC429" s="215"/>
      <c r="AD429" s="215"/>
      <c r="AE429" s="215"/>
      <c r="AF429" s="215"/>
      <c r="AG429" s="215" t="s">
        <v>319</v>
      </c>
      <c r="AH429" s="215"/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1" x14ac:dyDescent="0.2">
      <c r="A430" s="222"/>
      <c r="B430" s="223"/>
      <c r="C430" s="266" t="s">
        <v>463</v>
      </c>
      <c r="D430" s="251"/>
      <c r="E430" s="251"/>
      <c r="F430" s="251"/>
      <c r="G430" s="251"/>
      <c r="H430" s="224"/>
      <c r="I430" s="224"/>
      <c r="J430" s="224"/>
      <c r="K430" s="224"/>
      <c r="L430" s="224"/>
      <c r="M430" s="224"/>
      <c r="N430" s="224"/>
      <c r="O430" s="224"/>
      <c r="P430" s="224"/>
      <c r="Q430" s="224"/>
      <c r="R430" s="224"/>
      <c r="S430" s="224"/>
      <c r="T430" s="224"/>
      <c r="U430" s="224"/>
      <c r="V430" s="224"/>
      <c r="W430" s="224"/>
      <c r="X430" s="224"/>
      <c r="Y430" s="215"/>
      <c r="Z430" s="215"/>
      <c r="AA430" s="215"/>
      <c r="AB430" s="215"/>
      <c r="AC430" s="215"/>
      <c r="AD430" s="215"/>
      <c r="AE430" s="215"/>
      <c r="AF430" s="215"/>
      <c r="AG430" s="215" t="s">
        <v>366</v>
      </c>
      <c r="AH430" s="215"/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outlineLevel="1" x14ac:dyDescent="0.2">
      <c r="A431" s="222"/>
      <c r="B431" s="223"/>
      <c r="C431" s="264" t="s">
        <v>464</v>
      </c>
      <c r="D431" s="225"/>
      <c r="E431" s="226"/>
      <c r="F431" s="224"/>
      <c r="G431" s="224"/>
      <c r="H431" s="224"/>
      <c r="I431" s="224"/>
      <c r="J431" s="224"/>
      <c r="K431" s="224"/>
      <c r="L431" s="224"/>
      <c r="M431" s="224"/>
      <c r="N431" s="224"/>
      <c r="O431" s="224"/>
      <c r="P431" s="224"/>
      <c r="Q431" s="224"/>
      <c r="R431" s="224"/>
      <c r="S431" s="224"/>
      <c r="T431" s="224"/>
      <c r="U431" s="224"/>
      <c r="V431" s="224"/>
      <c r="W431" s="224"/>
      <c r="X431" s="224"/>
      <c r="Y431" s="215"/>
      <c r="Z431" s="215"/>
      <c r="AA431" s="215"/>
      <c r="AB431" s="215"/>
      <c r="AC431" s="215"/>
      <c r="AD431" s="215"/>
      <c r="AE431" s="215"/>
      <c r="AF431" s="215"/>
      <c r="AG431" s="215" t="s">
        <v>126</v>
      </c>
      <c r="AH431" s="215">
        <v>0</v>
      </c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outlineLevel="1" x14ac:dyDescent="0.2">
      <c r="A432" s="222"/>
      <c r="B432" s="223"/>
      <c r="C432" s="264" t="s">
        <v>383</v>
      </c>
      <c r="D432" s="225"/>
      <c r="E432" s="226">
        <v>7.76</v>
      </c>
      <c r="F432" s="224"/>
      <c r="G432" s="224"/>
      <c r="H432" s="224"/>
      <c r="I432" s="224"/>
      <c r="J432" s="224"/>
      <c r="K432" s="224"/>
      <c r="L432" s="224"/>
      <c r="M432" s="224"/>
      <c r="N432" s="224"/>
      <c r="O432" s="224"/>
      <c r="P432" s="224"/>
      <c r="Q432" s="224"/>
      <c r="R432" s="224"/>
      <c r="S432" s="224"/>
      <c r="T432" s="224"/>
      <c r="U432" s="224"/>
      <c r="V432" s="224"/>
      <c r="W432" s="224"/>
      <c r="X432" s="224"/>
      <c r="Y432" s="215"/>
      <c r="Z432" s="215"/>
      <c r="AA432" s="215"/>
      <c r="AB432" s="215"/>
      <c r="AC432" s="215"/>
      <c r="AD432" s="215"/>
      <c r="AE432" s="215"/>
      <c r="AF432" s="215"/>
      <c r="AG432" s="215" t="s">
        <v>126</v>
      </c>
      <c r="AH432" s="215">
        <v>0</v>
      </c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outlineLevel="1" x14ac:dyDescent="0.2">
      <c r="A433" s="222"/>
      <c r="B433" s="223"/>
      <c r="C433" s="264" t="s">
        <v>465</v>
      </c>
      <c r="D433" s="225"/>
      <c r="E433" s="226"/>
      <c r="F433" s="224"/>
      <c r="G433" s="224"/>
      <c r="H433" s="224"/>
      <c r="I433" s="224"/>
      <c r="J433" s="224"/>
      <c r="K433" s="224"/>
      <c r="L433" s="224"/>
      <c r="M433" s="224"/>
      <c r="N433" s="224"/>
      <c r="O433" s="224"/>
      <c r="P433" s="224"/>
      <c r="Q433" s="224"/>
      <c r="R433" s="224"/>
      <c r="S433" s="224"/>
      <c r="T433" s="224"/>
      <c r="U433" s="224"/>
      <c r="V433" s="224"/>
      <c r="W433" s="224"/>
      <c r="X433" s="224"/>
      <c r="Y433" s="215"/>
      <c r="Z433" s="215"/>
      <c r="AA433" s="215"/>
      <c r="AB433" s="215"/>
      <c r="AC433" s="215"/>
      <c r="AD433" s="215"/>
      <c r="AE433" s="215"/>
      <c r="AF433" s="215"/>
      <c r="AG433" s="215" t="s">
        <v>126</v>
      </c>
      <c r="AH433" s="215">
        <v>0</v>
      </c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outlineLevel="1" x14ac:dyDescent="0.2">
      <c r="A434" s="222"/>
      <c r="B434" s="223"/>
      <c r="C434" s="264" t="s">
        <v>385</v>
      </c>
      <c r="D434" s="225"/>
      <c r="E434" s="226">
        <v>6.8</v>
      </c>
      <c r="F434" s="224"/>
      <c r="G434" s="224"/>
      <c r="H434" s="224"/>
      <c r="I434" s="224"/>
      <c r="J434" s="224"/>
      <c r="K434" s="224"/>
      <c r="L434" s="224"/>
      <c r="M434" s="224"/>
      <c r="N434" s="224"/>
      <c r="O434" s="224"/>
      <c r="P434" s="224"/>
      <c r="Q434" s="224"/>
      <c r="R434" s="224"/>
      <c r="S434" s="224"/>
      <c r="T434" s="224"/>
      <c r="U434" s="224"/>
      <c r="V434" s="224"/>
      <c r="W434" s="224"/>
      <c r="X434" s="224"/>
      <c r="Y434" s="215"/>
      <c r="Z434" s="215"/>
      <c r="AA434" s="215"/>
      <c r="AB434" s="215"/>
      <c r="AC434" s="215"/>
      <c r="AD434" s="215"/>
      <c r="AE434" s="215"/>
      <c r="AF434" s="215"/>
      <c r="AG434" s="215" t="s">
        <v>126</v>
      </c>
      <c r="AH434" s="215">
        <v>0</v>
      </c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outlineLevel="1" x14ac:dyDescent="0.2">
      <c r="A435" s="222"/>
      <c r="B435" s="223"/>
      <c r="C435" s="264" t="s">
        <v>466</v>
      </c>
      <c r="D435" s="225"/>
      <c r="E435" s="226"/>
      <c r="F435" s="224"/>
      <c r="G435" s="224"/>
      <c r="H435" s="224"/>
      <c r="I435" s="224"/>
      <c r="J435" s="224"/>
      <c r="K435" s="224"/>
      <c r="L435" s="224"/>
      <c r="M435" s="224"/>
      <c r="N435" s="224"/>
      <c r="O435" s="224"/>
      <c r="P435" s="224"/>
      <c r="Q435" s="224"/>
      <c r="R435" s="224"/>
      <c r="S435" s="224"/>
      <c r="T435" s="224"/>
      <c r="U435" s="224"/>
      <c r="V435" s="224"/>
      <c r="W435" s="224"/>
      <c r="X435" s="224"/>
      <c r="Y435" s="215"/>
      <c r="Z435" s="215"/>
      <c r="AA435" s="215"/>
      <c r="AB435" s="215"/>
      <c r="AC435" s="215"/>
      <c r="AD435" s="215"/>
      <c r="AE435" s="215"/>
      <c r="AF435" s="215"/>
      <c r="AG435" s="215" t="s">
        <v>126</v>
      </c>
      <c r="AH435" s="215">
        <v>0</v>
      </c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outlineLevel="1" x14ac:dyDescent="0.2">
      <c r="A436" s="222"/>
      <c r="B436" s="223"/>
      <c r="C436" s="264" t="s">
        <v>387</v>
      </c>
      <c r="D436" s="225"/>
      <c r="E436" s="226">
        <v>7.5</v>
      </c>
      <c r="F436" s="224"/>
      <c r="G436" s="224"/>
      <c r="H436" s="224"/>
      <c r="I436" s="224"/>
      <c r="J436" s="224"/>
      <c r="K436" s="224"/>
      <c r="L436" s="224"/>
      <c r="M436" s="224"/>
      <c r="N436" s="224"/>
      <c r="O436" s="224"/>
      <c r="P436" s="224"/>
      <c r="Q436" s="224"/>
      <c r="R436" s="224"/>
      <c r="S436" s="224"/>
      <c r="T436" s="224"/>
      <c r="U436" s="224"/>
      <c r="V436" s="224"/>
      <c r="W436" s="224"/>
      <c r="X436" s="224"/>
      <c r="Y436" s="215"/>
      <c r="Z436" s="215"/>
      <c r="AA436" s="215"/>
      <c r="AB436" s="215"/>
      <c r="AC436" s="215"/>
      <c r="AD436" s="215"/>
      <c r="AE436" s="215"/>
      <c r="AF436" s="215"/>
      <c r="AG436" s="215" t="s">
        <v>126</v>
      </c>
      <c r="AH436" s="215">
        <v>0</v>
      </c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outlineLevel="1" x14ac:dyDescent="0.2">
      <c r="A437" s="222"/>
      <c r="B437" s="223"/>
      <c r="C437" s="264" t="s">
        <v>467</v>
      </c>
      <c r="D437" s="225"/>
      <c r="E437" s="226"/>
      <c r="F437" s="224"/>
      <c r="G437" s="224"/>
      <c r="H437" s="224"/>
      <c r="I437" s="224"/>
      <c r="J437" s="224"/>
      <c r="K437" s="224"/>
      <c r="L437" s="224"/>
      <c r="M437" s="224"/>
      <c r="N437" s="224"/>
      <c r="O437" s="224"/>
      <c r="P437" s="224"/>
      <c r="Q437" s="224"/>
      <c r="R437" s="224"/>
      <c r="S437" s="224"/>
      <c r="T437" s="224"/>
      <c r="U437" s="224"/>
      <c r="V437" s="224"/>
      <c r="W437" s="224"/>
      <c r="X437" s="224"/>
      <c r="Y437" s="215"/>
      <c r="Z437" s="215"/>
      <c r="AA437" s="215"/>
      <c r="AB437" s="215"/>
      <c r="AC437" s="215"/>
      <c r="AD437" s="215"/>
      <c r="AE437" s="215"/>
      <c r="AF437" s="215"/>
      <c r="AG437" s="215" t="s">
        <v>126</v>
      </c>
      <c r="AH437" s="215">
        <v>0</v>
      </c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1" x14ac:dyDescent="0.2">
      <c r="A438" s="222"/>
      <c r="B438" s="223"/>
      <c r="C438" s="264" t="s">
        <v>389</v>
      </c>
      <c r="D438" s="225"/>
      <c r="E438" s="226">
        <v>2.48</v>
      </c>
      <c r="F438" s="224"/>
      <c r="G438" s="224"/>
      <c r="H438" s="224"/>
      <c r="I438" s="224"/>
      <c r="J438" s="224"/>
      <c r="K438" s="224"/>
      <c r="L438" s="224"/>
      <c r="M438" s="224"/>
      <c r="N438" s="224"/>
      <c r="O438" s="224"/>
      <c r="P438" s="224"/>
      <c r="Q438" s="224"/>
      <c r="R438" s="224"/>
      <c r="S438" s="224"/>
      <c r="T438" s="224"/>
      <c r="U438" s="224"/>
      <c r="V438" s="224"/>
      <c r="W438" s="224"/>
      <c r="X438" s="224"/>
      <c r="Y438" s="215"/>
      <c r="Z438" s="215"/>
      <c r="AA438" s="215"/>
      <c r="AB438" s="215"/>
      <c r="AC438" s="215"/>
      <c r="AD438" s="215"/>
      <c r="AE438" s="215"/>
      <c r="AF438" s="215"/>
      <c r="AG438" s="215" t="s">
        <v>126</v>
      </c>
      <c r="AH438" s="215">
        <v>0</v>
      </c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1" x14ac:dyDescent="0.2">
      <c r="A439" s="222"/>
      <c r="B439" s="223"/>
      <c r="C439" s="264" t="s">
        <v>468</v>
      </c>
      <c r="D439" s="225"/>
      <c r="E439" s="226"/>
      <c r="F439" s="224"/>
      <c r="G439" s="224"/>
      <c r="H439" s="224"/>
      <c r="I439" s="224"/>
      <c r="J439" s="224"/>
      <c r="K439" s="224"/>
      <c r="L439" s="224"/>
      <c r="M439" s="224"/>
      <c r="N439" s="224"/>
      <c r="O439" s="224"/>
      <c r="P439" s="224"/>
      <c r="Q439" s="224"/>
      <c r="R439" s="224"/>
      <c r="S439" s="224"/>
      <c r="T439" s="224"/>
      <c r="U439" s="224"/>
      <c r="V439" s="224"/>
      <c r="W439" s="224"/>
      <c r="X439" s="224"/>
      <c r="Y439" s="215"/>
      <c r="Z439" s="215"/>
      <c r="AA439" s="215"/>
      <c r="AB439" s="215"/>
      <c r="AC439" s="215"/>
      <c r="AD439" s="215"/>
      <c r="AE439" s="215"/>
      <c r="AF439" s="215"/>
      <c r="AG439" s="215" t="s">
        <v>126</v>
      </c>
      <c r="AH439" s="215">
        <v>0</v>
      </c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1" x14ac:dyDescent="0.2">
      <c r="A440" s="222"/>
      <c r="B440" s="223"/>
      <c r="C440" s="264" t="s">
        <v>383</v>
      </c>
      <c r="D440" s="225"/>
      <c r="E440" s="226">
        <v>7.76</v>
      </c>
      <c r="F440" s="224"/>
      <c r="G440" s="224"/>
      <c r="H440" s="224"/>
      <c r="I440" s="224"/>
      <c r="J440" s="224"/>
      <c r="K440" s="224"/>
      <c r="L440" s="224"/>
      <c r="M440" s="224"/>
      <c r="N440" s="224"/>
      <c r="O440" s="224"/>
      <c r="P440" s="224"/>
      <c r="Q440" s="224"/>
      <c r="R440" s="224"/>
      <c r="S440" s="224"/>
      <c r="T440" s="224"/>
      <c r="U440" s="224"/>
      <c r="V440" s="224"/>
      <c r="W440" s="224"/>
      <c r="X440" s="224"/>
      <c r="Y440" s="215"/>
      <c r="Z440" s="215"/>
      <c r="AA440" s="215"/>
      <c r="AB440" s="215"/>
      <c r="AC440" s="215"/>
      <c r="AD440" s="215"/>
      <c r="AE440" s="215"/>
      <c r="AF440" s="215"/>
      <c r="AG440" s="215" t="s">
        <v>126</v>
      </c>
      <c r="AH440" s="215">
        <v>0</v>
      </c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outlineLevel="1" x14ac:dyDescent="0.2">
      <c r="A441" s="222"/>
      <c r="B441" s="223"/>
      <c r="C441" s="264" t="s">
        <v>469</v>
      </c>
      <c r="D441" s="225"/>
      <c r="E441" s="226"/>
      <c r="F441" s="224"/>
      <c r="G441" s="224"/>
      <c r="H441" s="224"/>
      <c r="I441" s="224"/>
      <c r="J441" s="224"/>
      <c r="K441" s="224"/>
      <c r="L441" s="224"/>
      <c r="M441" s="224"/>
      <c r="N441" s="224"/>
      <c r="O441" s="224"/>
      <c r="P441" s="224"/>
      <c r="Q441" s="224"/>
      <c r="R441" s="224"/>
      <c r="S441" s="224"/>
      <c r="T441" s="224"/>
      <c r="U441" s="224"/>
      <c r="V441" s="224"/>
      <c r="W441" s="224"/>
      <c r="X441" s="224"/>
      <c r="Y441" s="215"/>
      <c r="Z441" s="215"/>
      <c r="AA441" s="215"/>
      <c r="AB441" s="215"/>
      <c r="AC441" s="215"/>
      <c r="AD441" s="215"/>
      <c r="AE441" s="215"/>
      <c r="AF441" s="215"/>
      <c r="AG441" s="215" t="s">
        <v>126</v>
      </c>
      <c r="AH441" s="215">
        <v>0</v>
      </c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outlineLevel="1" x14ac:dyDescent="0.2">
      <c r="A442" s="222"/>
      <c r="B442" s="223"/>
      <c r="C442" s="264" t="s">
        <v>392</v>
      </c>
      <c r="D442" s="225"/>
      <c r="E442" s="226">
        <v>4.2</v>
      </c>
      <c r="F442" s="224"/>
      <c r="G442" s="224"/>
      <c r="H442" s="224"/>
      <c r="I442" s="224"/>
      <c r="J442" s="224"/>
      <c r="K442" s="224"/>
      <c r="L442" s="224"/>
      <c r="M442" s="224"/>
      <c r="N442" s="224"/>
      <c r="O442" s="224"/>
      <c r="P442" s="224"/>
      <c r="Q442" s="224"/>
      <c r="R442" s="224"/>
      <c r="S442" s="224"/>
      <c r="T442" s="224"/>
      <c r="U442" s="224"/>
      <c r="V442" s="224"/>
      <c r="W442" s="224"/>
      <c r="X442" s="224"/>
      <c r="Y442" s="215"/>
      <c r="Z442" s="215"/>
      <c r="AA442" s="215"/>
      <c r="AB442" s="215"/>
      <c r="AC442" s="215"/>
      <c r="AD442" s="215"/>
      <c r="AE442" s="215"/>
      <c r="AF442" s="215"/>
      <c r="AG442" s="215" t="s">
        <v>126</v>
      </c>
      <c r="AH442" s="215">
        <v>0</v>
      </c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1" x14ac:dyDescent="0.2">
      <c r="A443" s="222"/>
      <c r="B443" s="223"/>
      <c r="C443" s="264" t="s">
        <v>470</v>
      </c>
      <c r="D443" s="225"/>
      <c r="E443" s="226"/>
      <c r="F443" s="224"/>
      <c r="G443" s="224"/>
      <c r="H443" s="224"/>
      <c r="I443" s="224"/>
      <c r="J443" s="224"/>
      <c r="K443" s="224"/>
      <c r="L443" s="224"/>
      <c r="M443" s="224"/>
      <c r="N443" s="224"/>
      <c r="O443" s="224"/>
      <c r="P443" s="224"/>
      <c r="Q443" s="224"/>
      <c r="R443" s="224"/>
      <c r="S443" s="224"/>
      <c r="T443" s="224"/>
      <c r="U443" s="224"/>
      <c r="V443" s="224"/>
      <c r="W443" s="224"/>
      <c r="X443" s="224"/>
      <c r="Y443" s="215"/>
      <c r="Z443" s="215"/>
      <c r="AA443" s="215"/>
      <c r="AB443" s="215"/>
      <c r="AC443" s="215"/>
      <c r="AD443" s="215"/>
      <c r="AE443" s="215"/>
      <c r="AF443" s="215"/>
      <c r="AG443" s="215" t="s">
        <v>126</v>
      </c>
      <c r="AH443" s="215">
        <v>0</v>
      </c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1" x14ac:dyDescent="0.2">
      <c r="A444" s="222"/>
      <c r="B444" s="223"/>
      <c r="C444" s="264" t="s">
        <v>394</v>
      </c>
      <c r="D444" s="225"/>
      <c r="E444" s="226">
        <v>11.84</v>
      </c>
      <c r="F444" s="224"/>
      <c r="G444" s="224"/>
      <c r="H444" s="224"/>
      <c r="I444" s="224"/>
      <c r="J444" s="224"/>
      <c r="K444" s="224"/>
      <c r="L444" s="224"/>
      <c r="M444" s="224"/>
      <c r="N444" s="224"/>
      <c r="O444" s="224"/>
      <c r="P444" s="224"/>
      <c r="Q444" s="224"/>
      <c r="R444" s="224"/>
      <c r="S444" s="224"/>
      <c r="T444" s="224"/>
      <c r="U444" s="224"/>
      <c r="V444" s="224"/>
      <c r="W444" s="224"/>
      <c r="X444" s="224"/>
      <c r="Y444" s="215"/>
      <c r="Z444" s="215"/>
      <c r="AA444" s="215"/>
      <c r="AB444" s="215"/>
      <c r="AC444" s="215"/>
      <c r="AD444" s="215"/>
      <c r="AE444" s="215"/>
      <c r="AF444" s="215"/>
      <c r="AG444" s="215" t="s">
        <v>126</v>
      </c>
      <c r="AH444" s="215">
        <v>0</v>
      </c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outlineLevel="1" x14ac:dyDescent="0.2">
      <c r="A445" s="222"/>
      <c r="B445" s="223"/>
      <c r="C445" s="264" t="s">
        <v>471</v>
      </c>
      <c r="D445" s="225"/>
      <c r="E445" s="226"/>
      <c r="F445" s="224"/>
      <c r="G445" s="224"/>
      <c r="H445" s="224"/>
      <c r="I445" s="224"/>
      <c r="J445" s="224"/>
      <c r="K445" s="224"/>
      <c r="L445" s="224"/>
      <c r="M445" s="224"/>
      <c r="N445" s="224"/>
      <c r="O445" s="224"/>
      <c r="P445" s="224"/>
      <c r="Q445" s="224"/>
      <c r="R445" s="224"/>
      <c r="S445" s="224"/>
      <c r="T445" s="224"/>
      <c r="U445" s="224"/>
      <c r="V445" s="224"/>
      <c r="W445" s="224"/>
      <c r="X445" s="224"/>
      <c r="Y445" s="215"/>
      <c r="Z445" s="215"/>
      <c r="AA445" s="215"/>
      <c r="AB445" s="215"/>
      <c r="AC445" s="215"/>
      <c r="AD445" s="215"/>
      <c r="AE445" s="215"/>
      <c r="AF445" s="215"/>
      <c r="AG445" s="215" t="s">
        <v>126</v>
      </c>
      <c r="AH445" s="215">
        <v>0</v>
      </c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outlineLevel="1" x14ac:dyDescent="0.2">
      <c r="A446" s="222"/>
      <c r="B446" s="223"/>
      <c r="C446" s="264" t="s">
        <v>396</v>
      </c>
      <c r="D446" s="225"/>
      <c r="E446" s="226">
        <v>4.2699999999999996</v>
      </c>
      <c r="F446" s="224"/>
      <c r="G446" s="224"/>
      <c r="H446" s="224"/>
      <c r="I446" s="224"/>
      <c r="J446" s="224"/>
      <c r="K446" s="224"/>
      <c r="L446" s="224"/>
      <c r="M446" s="224"/>
      <c r="N446" s="224"/>
      <c r="O446" s="224"/>
      <c r="P446" s="224"/>
      <c r="Q446" s="224"/>
      <c r="R446" s="224"/>
      <c r="S446" s="224"/>
      <c r="T446" s="224"/>
      <c r="U446" s="224"/>
      <c r="V446" s="224"/>
      <c r="W446" s="224"/>
      <c r="X446" s="224"/>
      <c r="Y446" s="215"/>
      <c r="Z446" s="215"/>
      <c r="AA446" s="215"/>
      <c r="AB446" s="215"/>
      <c r="AC446" s="215"/>
      <c r="AD446" s="215"/>
      <c r="AE446" s="215"/>
      <c r="AF446" s="215"/>
      <c r="AG446" s="215" t="s">
        <v>126</v>
      </c>
      <c r="AH446" s="215">
        <v>0</v>
      </c>
      <c r="AI446" s="215"/>
      <c r="AJ446" s="215"/>
      <c r="AK446" s="215"/>
      <c r="AL446" s="215"/>
      <c r="AM446" s="215"/>
      <c r="AN446" s="215"/>
      <c r="AO446" s="215"/>
      <c r="AP446" s="215"/>
      <c r="AQ446" s="215"/>
      <c r="AR446" s="215"/>
      <c r="AS446" s="215"/>
      <c r="AT446" s="215"/>
      <c r="AU446" s="215"/>
      <c r="AV446" s="215"/>
      <c r="AW446" s="215"/>
      <c r="AX446" s="215"/>
      <c r="AY446" s="215"/>
      <c r="AZ446" s="215"/>
      <c r="BA446" s="215"/>
      <c r="BB446" s="215"/>
      <c r="BC446" s="215"/>
      <c r="BD446" s="215"/>
      <c r="BE446" s="215"/>
      <c r="BF446" s="215"/>
      <c r="BG446" s="215"/>
      <c r="BH446" s="215"/>
    </row>
    <row r="447" spans="1:60" outlineLevel="1" x14ac:dyDescent="0.2">
      <c r="A447" s="222"/>
      <c r="B447" s="223"/>
      <c r="C447" s="264" t="s">
        <v>472</v>
      </c>
      <c r="D447" s="225"/>
      <c r="E447" s="226"/>
      <c r="F447" s="224"/>
      <c r="G447" s="224"/>
      <c r="H447" s="224"/>
      <c r="I447" s="224"/>
      <c r="J447" s="224"/>
      <c r="K447" s="224"/>
      <c r="L447" s="224"/>
      <c r="M447" s="224"/>
      <c r="N447" s="224"/>
      <c r="O447" s="224"/>
      <c r="P447" s="224"/>
      <c r="Q447" s="224"/>
      <c r="R447" s="224"/>
      <c r="S447" s="224"/>
      <c r="T447" s="224"/>
      <c r="U447" s="224"/>
      <c r="V447" s="224"/>
      <c r="W447" s="224"/>
      <c r="X447" s="224"/>
      <c r="Y447" s="215"/>
      <c r="Z447" s="215"/>
      <c r="AA447" s="215"/>
      <c r="AB447" s="215"/>
      <c r="AC447" s="215"/>
      <c r="AD447" s="215"/>
      <c r="AE447" s="215"/>
      <c r="AF447" s="215"/>
      <c r="AG447" s="215" t="s">
        <v>126</v>
      </c>
      <c r="AH447" s="215">
        <v>0</v>
      </c>
      <c r="AI447" s="215"/>
      <c r="AJ447" s="215"/>
      <c r="AK447" s="215"/>
      <c r="AL447" s="215"/>
      <c r="AM447" s="215"/>
      <c r="AN447" s="215"/>
      <c r="AO447" s="215"/>
      <c r="AP447" s="215"/>
      <c r="AQ447" s="215"/>
      <c r="AR447" s="215"/>
      <c r="AS447" s="215"/>
      <c r="AT447" s="215"/>
      <c r="AU447" s="215"/>
      <c r="AV447" s="215"/>
      <c r="AW447" s="215"/>
      <c r="AX447" s="215"/>
      <c r="AY447" s="215"/>
      <c r="AZ447" s="215"/>
      <c r="BA447" s="215"/>
      <c r="BB447" s="215"/>
      <c r="BC447" s="215"/>
      <c r="BD447" s="215"/>
      <c r="BE447" s="215"/>
      <c r="BF447" s="215"/>
      <c r="BG447" s="215"/>
      <c r="BH447" s="215"/>
    </row>
    <row r="448" spans="1:60" outlineLevel="1" x14ac:dyDescent="0.2">
      <c r="A448" s="222"/>
      <c r="B448" s="223"/>
      <c r="C448" s="264" t="s">
        <v>398</v>
      </c>
      <c r="D448" s="225"/>
      <c r="E448" s="226">
        <v>12.96</v>
      </c>
      <c r="F448" s="224"/>
      <c r="G448" s="224"/>
      <c r="H448" s="224"/>
      <c r="I448" s="224"/>
      <c r="J448" s="224"/>
      <c r="K448" s="224"/>
      <c r="L448" s="224"/>
      <c r="M448" s="224"/>
      <c r="N448" s="224"/>
      <c r="O448" s="224"/>
      <c r="P448" s="224"/>
      <c r="Q448" s="224"/>
      <c r="R448" s="224"/>
      <c r="S448" s="224"/>
      <c r="T448" s="224"/>
      <c r="U448" s="224"/>
      <c r="V448" s="224"/>
      <c r="W448" s="224"/>
      <c r="X448" s="224"/>
      <c r="Y448" s="215"/>
      <c r="Z448" s="215"/>
      <c r="AA448" s="215"/>
      <c r="AB448" s="215"/>
      <c r="AC448" s="215"/>
      <c r="AD448" s="215"/>
      <c r="AE448" s="215"/>
      <c r="AF448" s="215"/>
      <c r="AG448" s="215" t="s">
        <v>126</v>
      </c>
      <c r="AH448" s="215">
        <v>0</v>
      </c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outlineLevel="1" x14ac:dyDescent="0.2">
      <c r="A449" s="222"/>
      <c r="B449" s="223"/>
      <c r="C449" s="264" t="s">
        <v>473</v>
      </c>
      <c r="D449" s="225"/>
      <c r="E449" s="226"/>
      <c r="F449" s="224"/>
      <c r="G449" s="224"/>
      <c r="H449" s="224"/>
      <c r="I449" s="224"/>
      <c r="J449" s="224"/>
      <c r="K449" s="224"/>
      <c r="L449" s="224"/>
      <c r="M449" s="224"/>
      <c r="N449" s="224"/>
      <c r="O449" s="224"/>
      <c r="P449" s="224"/>
      <c r="Q449" s="224"/>
      <c r="R449" s="224"/>
      <c r="S449" s="224"/>
      <c r="T449" s="224"/>
      <c r="U449" s="224"/>
      <c r="V449" s="224"/>
      <c r="W449" s="224"/>
      <c r="X449" s="224"/>
      <c r="Y449" s="215"/>
      <c r="Z449" s="215"/>
      <c r="AA449" s="215"/>
      <c r="AB449" s="215"/>
      <c r="AC449" s="215"/>
      <c r="AD449" s="215"/>
      <c r="AE449" s="215"/>
      <c r="AF449" s="215"/>
      <c r="AG449" s="215" t="s">
        <v>126</v>
      </c>
      <c r="AH449" s="215">
        <v>0</v>
      </c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1" x14ac:dyDescent="0.2">
      <c r="A450" s="222"/>
      <c r="B450" s="223"/>
      <c r="C450" s="264" t="s">
        <v>400</v>
      </c>
      <c r="D450" s="225"/>
      <c r="E450" s="226">
        <v>7.24</v>
      </c>
      <c r="F450" s="224"/>
      <c r="G450" s="224"/>
      <c r="H450" s="224"/>
      <c r="I450" s="224"/>
      <c r="J450" s="224"/>
      <c r="K450" s="224"/>
      <c r="L450" s="224"/>
      <c r="M450" s="224"/>
      <c r="N450" s="224"/>
      <c r="O450" s="224"/>
      <c r="P450" s="224"/>
      <c r="Q450" s="224"/>
      <c r="R450" s="224"/>
      <c r="S450" s="224"/>
      <c r="T450" s="224"/>
      <c r="U450" s="224"/>
      <c r="V450" s="224"/>
      <c r="W450" s="224"/>
      <c r="X450" s="224"/>
      <c r="Y450" s="215"/>
      <c r="Z450" s="215"/>
      <c r="AA450" s="215"/>
      <c r="AB450" s="215"/>
      <c r="AC450" s="215"/>
      <c r="AD450" s="215"/>
      <c r="AE450" s="215"/>
      <c r="AF450" s="215"/>
      <c r="AG450" s="215" t="s">
        <v>126</v>
      </c>
      <c r="AH450" s="215">
        <v>0</v>
      </c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outlineLevel="1" x14ac:dyDescent="0.2">
      <c r="A451" s="222"/>
      <c r="B451" s="223"/>
      <c r="C451" s="264" t="s">
        <v>401</v>
      </c>
      <c r="D451" s="225"/>
      <c r="E451" s="226">
        <v>8.8000000000000007</v>
      </c>
      <c r="F451" s="224"/>
      <c r="G451" s="224"/>
      <c r="H451" s="224"/>
      <c r="I451" s="224"/>
      <c r="J451" s="224"/>
      <c r="K451" s="224"/>
      <c r="L451" s="224"/>
      <c r="M451" s="224"/>
      <c r="N451" s="224"/>
      <c r="O451" s="224"/>
      <c r="P451" s="224"/>
      <c r="Q451" s="224"/>
      <c r="R451" s="224"/>
      <c r="S451" s="224"/>
      <c r="T451" s="224"/>
      <c r="U451" s="224"/>
      <c r="V451" s="224"/>
      <c r="W451" s="224"/>
      <c r="X451" s="224"/>
      <c r="Y451" s="215"/>
      <c r="Z451" s="215"/>
      <c r="AA451" s="215"/>
      <c r="AB451" s="215"/>
      <c r="AC451" s="215"/>
      <c r="AD451" s="215"/>
      <c r="AE451" s="215"/>
      <c r="AF451" s="215"/>
      <c r="AG451" s="215" t="s">
        <v>126</v>
      </c>
      <c r="AH451" s="215">
        <v>0</v>
      </c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outlineLevel="1" x14ac:dyDescent="0.2">
      <c r="A452" s="222"/>
      <c r="B452" s="223"/>
      <c r="C452" s="265" t="s">
        <v>216</v>
      </c>
      <c r="D452" s="227"/>
      <c r="E452" s="228">
        <v>81.61</v>
      </c>
      <c r="F452" s="224"/>
      <c r="G452" s="224"/>
      <c r="H452" s="224"/>
      <c r="I452" s="224"/>
      <c r="J452" s="224"/>
      <c r="K452" s="224"/>
      <c r="L452" s="224"/>
      <c r="M452" s="224"/>
      <c r="N452" s="224"/>
      <c r="O452" s="224"/>
      <c r="P452" s="224"/>
      <c r="Q452" s="224"/>
      <c r="R452" s="224"/>
      <c r="S452" s="224"/>
      <c r="T452" s="224"/>
      <c r="U452" s="224"/>
      <c r="V452" s="224"/>
      <c r="W452" s="224"/>
      <c r="X452" s="224"/>
      <c r="Y452" s="215"/>
      <c r="Z452" s="215"/>
      <c r="AA452" s="215"/>
      <c r="AB452" s="215"/>
      <c r="AC452" s="215"/>
      <c r="AD452" s="215"/>
      <c r="AE452" s="215"/>
      <c r="AF452" s="215"/>
      <c r="AG452" s="215" t="s">
        <v>126</v>
      </c>
      <c r="AH452" s="215">
        <v>1</v>
      </c>
      <c r="AI452" s="215"/>
      <c r="AJ452" s="215"/>
      <c r="AK452" s="215"/>
      <c r="AL452" s="215"/>
      <c r="AM452" s="215"/>
      <c r="AN452" s="215"/>
      <c r="AO452" s="215"/>
      <c r="AP452" s="215"/>
      <c r="AQ452" s="215"/>
      <c r="AR452" s="215"/>
      <c r="AS452" s="215"/>
      <c r="AT452" s="215"/>
      <c r="AU452" s="215"/>
      <c r="AV452" s="215"/>
      <c r="AW452" s="215"/>
      <c r="AX452" s="215"/>
      <c r="AY452" s="215"/>
      <c r="AZ452" s="215"/>
      <c r="BA452" s="215"/>
      <c r="BB452" s="215"/>
      <c r="BC452" s="215"/>
      <c r="BD452" s="215"/>
      <c r="BE452" s="215"/>
      <c r="BF452" s="215"/>
      <c r="BG452" s="215"/>
      <c r="BH452" s="215"/>
    </row>
    <row r="453" spans="1:60" outlineLevel="1" x14ac:dyDescent="0.2">
      <c r="A453" s="222"/>
      <c r="B453" s="223"/>
      <c r="C453" s="267" t="s">
        <v>459</v>
      </c>
      <c r="D453" s="229"/>
      <c r="E453" s="230">
        <v>12.24</v>
      </c>
      <c r="F453" s="224"/>
      <c r="G453" s="224"/>
      <c r="H453" s="224"/>
      <c r="I453" s="224"/>
      <c r="J453" s="224"/>
      <c r="K453" s="224"/>
      <c r="L453" s="224"/>
      <c r="M453" s="224"/>
      <c r="N453" s="224"/>
      <c r="O453" s="224"/>
      <c r="P453" s="224"/>
      <c r="Q453" s="224"/>
      <c r="R453" s="224"/>
      <c r="S453" s="224"/>
      <c r="T453" s="224"/>
      <c r="U453" s="224"/>
      <c r="V453" s="224"/>
      <c r="W453" s="224"/>
      <c r="X453" s="224"/>
      <c r="Y453" s="215"/>
      <c r="Z453" s="215"/>
      <c r="AA453" s="215"/>
      <c r="AB453" s="215"/>
      <c r="AC453" s="215"/>
      <c r="AD453" s="215"/>
      <c r="AE453" s="215"/>
      <c r="AF453" s="215"/>
      <c r="AG453" s="215" t="s">
        <v>126</v>
      </c>
      <c r="AH453" s="215">
        <v>4</v>
      </c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outlineLevel="1" x14ac:dyDescent="0.2">
      <c r="A454" s="222"/>
      <c r="B454" s="223"/>
      <c r="C454" s="265" t="s">
        <v>216</v>
      </c>
      <c r="D454" s="227"/>
      <c r="E454" s="228">
        <v>12.24</v>
      </c>
      <c r="F454" s="224"/>
      <c r="G454" s="224"/>
      <c r="H454" s="224"/>
      <c r="I454" s="224"/>
      <c r="J454" s="224"/>
      <c r="K454" s="224"/>
      <c r="L454" s="224"/>
      <c r="M454" s="224"/>
      <c r="N454" s="224"/>
      <c r="O454" s="224"/>
      <c r="P454" s="224"/>
      <c r="Q454" s="224"/>
      <c r="R454" s="224"/>
      <c r="S454" s="224"/>
      <c r="T454" s="224"/>
      <c r="U454" s="224"/>
      <c r="V454" s="224"/>
      <c r="W454" s="224"/>
      <c r="X454" s="224"/>
      <c r="Y454" s="215"/>
      <c r="Z454" s="215"/>
      <c r="AA454" s="215"/>
      <c r="AB454" s="215"/>
      <c r="AC454" s="215"/>
      <c r="AD454" s="215"/>
      <c r="AE454" s="215"/>
      <c r="AF454" s="215"/>
      <c r="AG454" s="215" t="s">
        <v>126</v>
      </c>
      <c r="AH454" s="215">
        <v>1</v>
      </c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outlineLevel="1" x14ac:dyDescent="0.2">
      <c r="A455" s="222"/>
      <c r="B455" s="223"/>
      <c r="C455" s="267" t="s">
        <v>460</v>
      </c>
      <c r="D455" s="229"/>
      <c r="E455" s="230"/>
      <c r="F455" s="224"/>
      <c r="G455" s="224"/>
      <c r="H455" s="224"/>
      <c r="I455" s="224"/>
      <c r="J455" s="224"/>
      <c r="K455" s="224"/>
      <c r="L455" s="224"/>
      <c r="M455" s="224"/>
      <c r="N455" s="224"/>
      <c r="O455" s="224"/>
      <c r="P455" s="224"/>
      <c r="Q455" s="224"/>
      <c r="R455" s="224"/>
      <c r="S455" s="224"/>
      <c r="T455" s="224"/>
      <c r="U455" s="224"/>
      <c r="V455" s="224"/>
      <c r="W455" s="224"/>
      <c r="X455" s="224"/>
      <c r="Y455" s="215"/>
      <c r="Z455" s="215"/>
      <c r="AA455" s="215"/>
      <c r="AB455" s="215"/>
      <c r="AC455" s="215"/>
      <c r="AD455" s="215"/>
      <c r="AE455" s="215"/>
      <c r="AF455" s="215"/>
      <c r="AG455" s="215" t="s">
        <v>126</v>
      </c>
      <c r="AH455" s="215">
        <v>4</v>
      </c>
      <c r="AI455" s="215"/>
      <c r="AJ455" s="215"/>
      <c r="AK455" s="215"/>
      <c r="AL455" s="215"/>
      <c r="AM455" s="215"/>
      <c r="AN455" s="215"/>
      <c r="AO455" s="215"/>
      <c r="AP455" s="215"/>
      <c r="AQ455" s="215"/>
      <c r="AR455" s="215"/>
      <c r="AS455" s="215"/>
      <c r="AT455" s="215"/>
      <c r="AU455" s="215"/>
      <c r="AV455" s="215"/>
      <c r="AW455" s="215"/>
      <c r="AX455" s="215"/>
      <c r="AY455" s="215"/>
      <c r="AZ455" s="215"/>
      <c r="BA455" s="215"/>
      <c r="BB455" s="215"/>
      <c r="BC455" s="215"/>
      <c r="BD455" s="215"/>
      <c r="BE455" s="215"/>
      <c r="BF455" s="215"/>
      <c r="BG455" s="215"/>
      <c r="BH455" s="215"/>
    </row>
    <row r="456" spans="1:60" outlineLevel="1" x14ac:dyDescent="0.2">
      <c r="A456" s="242">
        <v>58</v>
      </c>
      <c r="B456" s="243" t="s">
        <v>474</v>
      </c>
      <c r="C456" s="262" t="s">
        <v>475</v>
      </c>
      <c r="D456" s="244" t="s">
        <v>476</v>
      </c>
      <c r="E456" s="245">
        <v>15.7</v>
      </c>
      <c r="F456" s="246"/>
      <c r="G456" s="247">
        <f>ROUND(E456*F456,2)</f>
        <v>0</v>
      </c>
      <c r="H456" s="246"/>
      <c r="I456" s="247">
        <f>ROUND(E456*H456,2)</f>
        <v>0</v>
      </c>
      <c r="J456" s="246"/>
      <c r="K456" s="247">
        <f>ROUND(E456*J456,2)</f>
        <v>0</v>
      </c>
      <c r="L456" s="247">
        <v>21</v>
      </c>
      <c r="M456" s="247">
        <f>G456*(1+L456/100)</f>
        <v>0</v>
      </c>
      <c r="N456" s="247">
        <v>0</v>
      </c>
      <c r="O456" s="247">
        <f>ROUND(E456*N456,2)</f>
        <v>0</v>
      </c>
      <c r="P456" s="247">
        <v>0</v>
      </c>
      <c r="Q456" s="247">
        <f>ROUND(E456*P456,2)</f>
        <v>0</v>
      </c>
      <c r="R456" s="247"/>
      <c r="S456" s="247" t="s">
        <v>250</v>
      </c>
      <c r="T456" s="248" t="s">
        <v>120</v>
      </c>
      <c r="U456" s="224">
        <v>0</v>
      </c>
      <c r="V456" s="224">
        <f>ROUND(E456*U456,2)</f>
        <v>0</v>
      </c>
      <c r="W456" s="224"/>
      <c r="X456" s="224" t="s">
        <v>318</v>
      </c>
      <c r="Y456" s="215"/>
      <c r="Z456" s="215"/>
      <c r="AA456" s="215"/>
      <c r="AB456" s="215"/>
      <c r="AC456" s="215"/>
      <c r="AD456" s="215"/>
      <c r="AE456" s="215"/>
      <c r="AF456" s="215"/>
      <c r="AG456" s="215" t="s">
        <v>319</v>
      </c>
      <c r="AH456" s="215"/>
      <c r="AI456" s="215"/>
      <c r="AJ456" s="215"/>
      <c r="AK456" s="215"/>
      <c r="AL456" s="215"/>
      <c r="AM456" s="215"/>
      <c r="AN456" s="215"/>
      <c r="AO456" s="215"/>
      <c r="AP456" s="215"/>
      <c r="AQ456" s="215"/>
      <c r="AR456" s="215"/>
      <c r="AS456" s="215"/>
      <c r="AT456" s="215"/>
      <c r="AU456" s="215"/>
      <c r="AV456" s="215"/>
      <c r="AW456" s="215"/>
      <c r="AX456" s="215"/>
      <c r="AY456" s="215"/>
      <c r="AZ456" s="215"/>
      <c r="BA456" s="215"/>
      <c r="BB456" s="215"/>
      <c r="BC456" s="215"/>
      <c r="BD456" s="215"/>
      <c r="BE456" s="215"/>
      <c r="BF456" s="215"/>
      <c r="BG456" s="215"/>
      <c r="BH456" s="215"/>
    </row>
    <row r="457" spans="1:60" outlineLevel="1" x14ac:dyDescent="0.2">
      <c r="A457" s="222"/>
      <c r="B457" s="223"/>
      <c r="C457" s="264" t="s">
        <v>167</v>
      </c>
      <c r="D457" s="225"/>
      <c r="E457" s="226">
        <v>2.19</v>
      </c>
      <c r="F457" s="224"/>
      <c r="G457" s="224"/>
      <c r="H457" s="224"/>
      <c r="I457" s="224"/>
      <c r="J457" s="224"/>
      <c r="K457" s="224"/>
      <c r="L457" s="224"/>
      <c r="M457" s="224"/>
      <c r="N457" s="224"/>
      <c r="O457" s="224"/>
      <c r="P457" s="224"/>
      <c r="Q457" s="224"/>
      <c r="R457" s="224"/>
      <c r="S457" s="224"/>
      <c r="T457" s="224"/>
      <c r="U457" s="224"/>
      <c r="V457" s="224"/>
      <c r="W457" s="224"/>
      <c r="X457" s="224"/>
      <c r="Y457" s="215"/>
      <c r="Z457" s="215"/>
      <c r="AA457" s="215"/>
      <c r="AB457" s="215"/>
      <c r="AC457" s="215"/>
      <c r="AD457" s="215"/>
      <c r="AE457" s="215"/>
      <c r="AF457" s="215"/>
      <c r="AG457" s="215" t="s">
        <v>126</v>
      </c>
      <c r="AH457" s="215">
        <v>0</v>
      </c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1" x14ac:dyDescent="0.2">
      <c r="A458" s="222"/>
      <c r="B458" s="223"/>
      <c r="C458" s="264" t="s">
        <v>168</v>
      </c>
      <c r="D458" s="225"/>
      <c r="E458" s="226">
        <v>3.34</v>
      </c>
      <c r="F458" s="224"/>
      <c r="G458" s="224"/>
      <c r="H458" s="224"/>
      <c r="I458" s="224"/>
      <c r="J458" s="224"/>
      <c r="K458" s="224"/>
      <c r="L458" s="224"/>
      <c r="M458" s="224"/>
      <c r="N458" s="224"/>
      <c r="O458" s="224"/>
      <c r="P458" s="224"/>
      <c r="Q458" s="224"/>
      <c r="R458" s="224"/>
      <c r="S458" s="224"/>
      <c r="T458" s="224"/>
      <c r="U458" s="224"/>
      <c r="V458" s="224"/>
      <c r="W458" s="224"/>
      <c r="X458" s="224"/>
      <c r="Y458" s="215"/>
      <c r="Z458" s="215"/>
      <c r="AA458" s="215"/>
      <c r="AB458" s="215"/>
      <c r="AC458" s="215"/>
      <c r="AD458" s="215"/>
      <c r="AE458" s="215"/>
      <c r="AF458" s="215"/>
      <c r="AG458" s="215" t="s">
        <v>126</v>
      </c>
      <c r="AH458" s="215">
        <v>0</v>
      </c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outlineLevel="1" x14ac:dyDescent="0.2">
      <c r="A459" s="222"/>
      <c r="B459" s="223"/>
      <c r="C459" s="264" t="s">
        <v>169</v>
      </c>
      <c r="D459" s="225"/>
      <c r="E459" s="226">
        <v>1.52</v>
      </c>
      <c r="F459" s="224"/>
      <c r="G459" s="224"/>
      <c r="H459" s="224"/>
      <c r="I459" s="224"/>
      <c r="J459" s="224"/>
      <c r="K459" s="224"/>
      <c r="L459" s="224"/>
      <c r="M459" s="224"/>
      <c r="N459" s="224"/>
      <c r="O459" s="224"/>
      <c r="P459" s="224"/>
      <c r="Q459" s="224"/>
      <c r="R459" s="224"/>
      <c r="S459" s="224"/>
      <c r="T459" s="224"/>
      <c r="U459" s="224"/>
      <c r="V459" s="224"/>
      <c r="W459" s="224"/>
      <c r="X459" s="224"/>
      <c r="Y459" s="215"/>
      <c r="Z459" s="215"/>
      <c r="AA459" s="215"/>
      <c r="AB459" s="215"/>
      <c r="AC459" s="215"/>
      <c r="AD459" s="215"/>
      <c r="AE459" s="215"/>
      <c r="AF459" s="215"/>
      <c r="AG459" s="215" t="s">
        <v>126</v>
      </c>
      <c r="AH459" s="215">
        <v>0</v>
      </c>
      <c r="AI459" s="215"/>
      <c r="AJ459" s="215"/>
      <c r="AK459" s="215"/>
      <c r="AL459" s="215"/>
      <c r="AM459" s="215"/>
      <c r="AN459" s="215"/>
      <c r="AO459" s="215"/>
      <c r="AP459" s="215"/>
      <c r="AQ459" s="215"/>
      <c r="AR459" s="215"/>
      <c r="AS459" s="215"/>
      <c r="AT459" s="215"/>
      <c r="AU459" s="215"/>
      <c r="AV459" s="215"/>
      <c r="AW459" s="215"/>
      <c r="AX459" s="215"/>
      <c r="AY459" s="215"/>
      <c r="AZ459" s="215"/>
      <c r="BA459" s="215"/>
      <c r="BB459" s="215"/>
      <c r="BC459" s="215"/>
      <c r="BD459" s="215"/>
      <c r="BE459" s="215"/>
      <c r="BF459" s="215"/>
      <c r="BG459" s="215"/>
      <c r="BH459" s="215"/>
    </row>
    <row r="460" spans="1:60" outlineLevel="1" x14ac:dyDescent="0.2">
      <c r="A460" s="222"/>
      <c r="B460" s="223"/>
      <c r="C460" s="264" t="s">
        <v>170</v>
      </c>
      <c r="D460" s="225"/>
      <c r="E460" s="226">
        <v>0.6</v>
      </c>
      <c r="F460" s="224"/>
      <c r="G460" s="224"/>
      <c r="H460" s="224"/>
      <c r="I460" s="224"/>
      <c r="J460" s="224"/>
      <c r="K460" s="224"/>
      <c r="L460" s="224"/>
      <c r="M460" s="224"/>
      <c r="N460" s="224"/>
      <c r="O460" s="224"/>
      <c r="P460" s="224"/>
      <c r="Q460" s="224"/>
      <c r="R460" s="224"/>
      <c r="S460" s="224"/>
      <c r="T460" s="224"/>
      <c r="U460" s="224"/>
      <c r="V460" s="224"/>
      <c r="W460" s="224"/>
      <c r="X460" s="224"/>
      <c r="Y460" s="215"/>
      <c r="Z460" s="215"/>
      <c r="AA460" s="215"/>
      <c r="AB460" s="215"/>
      <c r="AC460" s="215"/>
      <c r="AD460" s="215"/>
      <c r="AE460" s="215"/>
      <c r="AF460" s="215"/>
      <c r="AG460" s="215" t="s">
        <v>126</v>
      </c>
      <c r="AH460" s="215">
        <v>0</v>
      </c>
      <c r="AI460" s="215"/>
      <c r="AJ460" s="215"/>
      <c r="AK460" s="215"/>
      <c r="AL460" s="215"/>
      <c r="AM460" s="215"/>
      <c r="AN460" s="215"/>
      <c r="AO460" s="215"/>
      <c r="AP460" s="215"/>
      <c r="AQ460" s="215"/>
      <c r="AR460" s="215"/>
      <c r="AS460" s="215"/>
      <c r="AT460" s="215"/>
      <c r="AU460" s="215"/>
      <c r="AV460" s="215"/>
      <c r="AW460" s="215"/>
      <c r="AX460" s="215"/>
      <c r="AY460" s="215"/>
      <c r="AZ460" s="215"/>
      <c r="BA460" s="215"/>
      <c r="BB460" s="215"/>
      <c r="BC460" s="215"/>
      <c r="BD460" s="215"/>
      <c r="BE460" s="215"/>
      <c r="BF460" s="215"/>
      <c r="BG460" s="215"/>
      <c r="BH460" s="215"/>
    </row>
    <row r="461" spans="1:60" outlineLevel="1" x14ac:dyDescent="0.2">
      <c r="A461" s="222"/>
      <c r="B461" s="223"/>
      <c r="C461" s="264" t="s">
        <v>171</v>
      </c>
      <c r="D461" s="225"/>
      <c r="E461" s="226">
        <v>2.29</v>
      </c>
      <c r="F461" s="224"/>
      <c r="G461" s="224"/>
      <c r="H461" s="224"/>
      <c r="I461" s="224"/>
      <c r="J461" s="224"/>
      <c r="K461" s="224"/>
      <c r="L461" s="224"/>
      <c r="M461" s="224"/>
      <c r="N461" s="224"/>
      <c r="O461" s="224"/>
      <c r="P461" s="224"/>
      <c r="Q461" s="224"/>
      <c r="R461" s="224"/>
      <c r="S461" s="224"/>
      <c r="T461" s="224"/>
      <c r="U461" s="224"/>
      <c r="V461" s="224"/>
      <c r="W461" s="224"/>
      <c r="X461" s="224"/>
      <c r="Y461" s="215"/>
      <c r="Z461" s="215"/>
      <c r="AA461" s="215"/>
      <c r="AB461" s="215"/>
      <c r="AC461" s="215"/>
      <c r="AD461" s="215"/>
      <c r="AE461" s="215"/>
      <c r="AF461" s="215"/>
      <c r="AG461" s="215" t="s">
        <v>126</v>
      </c>
      <c r="AH461" s="215">
        <v>0</v>
      </c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outlineLevel="1" x14ac:dyDescent="0.2">
      <c r="A462" s="222"/>
      <c r="B462" s="223"/>
      <c r="C462" s="264" t="s">
        <v>410</v>
      </c>
      <c r="D462" s="225"/>
      <c r="E462" s="226">
        <v>0.84</v>
      </c>
      <c r="F462" s="224"/>
      <c r="G462" s="224"/>
      <c r="H462" s="224"/>
      <c r="I462" s="224"/>
      <c r="J462" s="224"/>
      <c r="K462" s="224"/>
      <c r="L462" s="224"/>
      <c r="M462" s="224"/>
      <c r="N462" s="224"/>
      <c r="O462" s="224"/>
      <c r="P462" s="224"/>
      <c r="Q462" s="224"/>
      <c r="R462" s="224"/>
      <c r="S462" s="224"/>
      <c r="T462" s="224"/>
      <c r="U462" s="224"/>
      <c r="V462" s="224"/>
      <c r="W462" s="224"/>
      <c r="X462" s="224"/>
      <c r="Y462" s="215"/>
      <c r="Z462" s="215"/>
      <c r="AA462" s="215"/>
      <c r="AB462" s="215"/>
      <c r="AC462" s="215"/>
      <c r="AD462" s="215"/>
      <c r="AE462" s="215"/>
      <c r="AF462" s="215"/>
      <c r="AG462" s="215" t="s">
        <v>126</v>
      </c>
      <c r="AH462" s="215">
        <v>0</v>
      </c>
      <c r="AI462" s="215"/>
      <c r="AJ462" s="215"/>
      <c r="AK462" s="215"/>
      <c r="AL462" s="215"/>
      <c r="AM462" s="215"/>
      <c r="AN462" s="215"/>
      <c r="AO462" s="215"/>
      <c r="AP462" s="215"/>
      <c r="AQ462" s="215"/>
      <c r="AR462" s="215"/>
      <c r="AS462" s="215"/>
      <c r="AT462" s="215"/>
      <c r="AU462" s="215"/>
      <c r="AV462" s="215"/>
      <c r="AW462" s="215"/>
      <c r="AX462" s="215"/>
      <c r="AY462" s="215"/>
      <c r="AZ462" s="215"/>
      <c r="BA462" s="215"/>
      <c r="BB462" s="215"/>
      <c r="BC462" s="215"/>
      <c r="BD462" s="215"/>
      <c r="BE462" s="215"/>
      <c r="BF462" s="215"/>
      <c r="BG462" s="215"/>
      <c r="BH462" s="215"/>
    </row>
    <row r="463" spans="1:60" outlineLevel="1" x14ac:dyDescent="0.2">
      <c r="A463" s="222"/>
      <c r="B463" s="223"/>
      <c r="C463" s="264" t="s">
        <v>173</v>
      </c>
      <c r="D463" s="225"/>
      <c r="E463" s="226">
        <v>2.46</v>
      </c>
      <c r="F463" s="224"/>
      <c r="G463" s="224"/>
      <c r="H463" s="224"/>
      <c r="I463" s="224"/>
      <c r="J463" s="224"/>
      <c r="K463" s="224"/>
      <c r="L463" s="224"/>
      <c r="M463" s="224"/>
      <c r="N463" s="224"/>
      <c r="O463" s="224"/>
      <c r="P463" s="224"/>
      <c r="Q463" s="224"/>
      <c r="R463" s="224"/>
      <c r="S463" s="224"/>
      <c r="T463" s="224"/>
      <c r="U463" s="224"/>
      <c r="V463" s="224"/>
      <c r="W463" s="224"/>
      <c r="X463" s="224"/>
      <c r="Y463" s="215"/>
      <c r="Z463" s="215"/>
      <c r="AA463" s="215"/>
      <c r="AB463" s="215"/>
      <c r="AC463" s="215"/>
      <c r="AD463" s="215"/>
      <c r="AE463" s="215"/>
      <c r="AF463" s="215"/>
      <c r="AG463" s="215" t="s">
        <v>126</v>
      </c>
      <c r="AH463" s="215">
        <v>0</v>
      </c>
      <c r="AI463" s="215"/>
      <c r="AJ463" s="215"/>
      <c r="AK463" s="215"/>
      <c r="AL463" s="215"/>
      <c r="AM463" s="215"/>
      <c r="AN463" s="215"/>
      <c r="AO463" s="215"/>
      <c r="AP463" s="215"/>
      <c r="AQ463" s="215"/>
      <c r="AR463" s="215"/>
      <c r="AS463" s="215"/>
      <c r="AT463" s="215"/>
      <c r="AU463" s="215"/>
      <c r="AV463" s="215"/>
      <c r="AW463" s="215"/>
      <c r="AX463" s="215"/>
      <c r="AY463" s="215"/>
      <c r="AZ463" s="215"/>
      <c r="BA463" s="215"/>
      <c r="BB463" s="215"/>
      <c r="BC463" s="215"/>
      <c r="BD463" s="215"/>
      <c r="BE463" s="215"/>
      <c r="BF463" s="215"/>
      <c r="BG463" s="215"/>
      <c r="BH463" s="215"/>
    </row>
    <row r="464" spans="1:60" outlineLevel="1" x14ac:dyDescent="0.2">
      <c r="A464" s="222"/>
      <c r="B464" s="223"/>
      <c r="C464" s="264" t="s">
        <v>174</v>
      </c>
      <c r="D464" s="225"/>
      <c r="E464" s="226">
        <v>2.46</v>
      </c>
      <c r="F464" s="224"/>
      <c r="G464" s="224"/>
      <c r="H464" s="224"/>
      <c r="I464" s="224"/>
      <c r="J464" s="224"/>
      <c r="K464" s="224"/>
      <c r="L464" s="224"/>
      <c r="M464" s="224"/>
      <c r="N464" s="224"/>
      <c r="O464" s="224"/>
      <c r="P464" s="224"/>
      <c r="Q464" s="224"/>
      <c r="R464" s="224"/>
      <c r="S464" s="224"/>
      <c r="T464" s="224"/>
      <c r="U464" s="224"/>
      <c r="V464" s="224"/>
      <c r="W464" s="224"/>
      <c r="X464" s="224"/>
      <c r="Y464" s="215"/>
      <c r="Z464" s="215"/>
      <c r="AA464" s="215"/>
      <c r="AB464" s="215"/>
      <c r="AC464" s="215"/>
      <c r="AD464" s="215"/>
      <c r="AE464" s="215"/>
      <c r="AF464" s="215"/>
      <c r="AG464" s="215" t="s">
        <v>126</v>
      </c>
      <c r="AH464" s="215">
        <v>0</v>
      </c>
      <c r="AI464" s="215"/>
      <c r="AJ464" s="215"/>
      <c r="AK464" s="215"/>
      <c r="AL464" s="215"/>
      <c r="AM464" s="215"/>
      <c r="AN464" s="215"/>
      <c r="AO464" s="215"/>
      <c r="AP464" s="215"/>
      <c r="AQ464" s="215"/>
      <c r="AR464" s="215"/>
      <c r="AS464" s="215"/>
      <c r="AT464" s="215"/>
      <c r="AU464" s="215"/>
      <c r="AV464" s="215"/>
      <c r="AW464" s="215"/>
      <c r="AX464" s="215"/>
      <c r="AY464" s="215"/>
      <c r="AZ464" s="215"/>
      <c r="BA464" s="215"/>
      <c r="BB464" s="215"/>
      <c r="BC464" s="215"/>
      <c r="BD464" s="215"/>
      <c r="BE464" s="215"/>
      <c r="BF464" s="215"/>
      <c r="BG464" s="215"/>
      <c r="BH464" s="215"/>
    </row>
    <row r="465" spans="1:60" outlineLevel="1" x14ac:dyDescent="0.2">
      <c r="A465" s="242">
        <v>59</v>
      </c>
      <c r="B465" s="243" t="s">
        <v>477</v>
      </c>
      <c r="C465" s="262" t="s">
        <v>478</v>
      </c>
      <c r="D465" s="244" t="s">
        <v>166</v>
      </c>
      <c r="E465" s="245">
        <v>19.541499999999999</v>
      </c>
      <c r="F465" s="246"/>
      <c r="G465" s="247">
        <f>ROUND(E465*F465,2)</f>
        <v>0</v>
      </c>
      <c r="H465" s="246"/>
      <c r="I465" s="247">
        <f>ROUND(E465*H465,2)</f>
        <v>0</v>
      </c>
      <c r="J465" s="246"/>
      <c r="K465" s="247">
        <f>ROUND(E465*J465,2)</f>
        <v>0</v>
      </c>
      <c r="L465" s="247">
        <v>21</v>
      </c>
      <c r="M465" s="247">
        <f>G465*(1+L465/100)</f>
        <v>0</v>
      </c>
      <c r="N465" s="247">
        <v>1.8000000000000001E-4</v>
      </c>
      <c r="O465" s="247">
        <f>ROUND(E465*N465,2)</f>
        <v>0</v>
      </c>
      <c r="P465" s="247">
        <v>0</v>
      </c>
      <c r="Q465" s="247">
        <f>ROUND(E465*P465,2)</f>
        <v>0</v>
      </c>
      <c r="R465" s="247" t="s">
        <v>317</v>
      </c>
      <c r="S465" s="247" t="s">
        <v>119</v>
      </c>
      <c r="T465" s="248" t="s">
        <v>120</v>
      </c>
      <c r="U465" s="224">
        <v>0</v>
      </c>
      <c r="V465" s="224">
        <f>ROUND(E465*U465,2)</f>
        <v>0</v>
      </c>
      <c r="W465" s="224"/>
      <c r="X465" s="224" t="s">
        <v>318</v>
      </c>
      <c r="Y465" s="215"/>
      <c r="Z465" s="215"/>
      <c r="AA465" s="215"/>
      <c r="AB465" s="215"/>
      <c r="AC465" s="215"/>
      <c r="AD465" s="215"/>
      <c r="AE465" s="215"/>
      <c r="AF465" s="215"/>
      <c r="AG465" s="215" t="s">
        <v>319</v>
      </c>
      <c r="AH465" s="215"/>
      <c r="AI465" s="215"/>
      <c r="AJ465" s="215"/>
      <c r="AK465" s="215"/>
      <c r="AL465" s="215"/>
      <c r="AM465" s="215"/>
      <c r="AN465" s="215"/>
      <c r="AO465" s="215"/>
      <c r="AP465" s="215"/>
      <c r="AQ465" s="215"/>
      <c r="AR465" s="215"/>
      <c r="AS465" s="215"/>
      <c r="AT465" s="215"/>
      <c r="AU465" s="215"/>
      <c r="AV465" s="215"/>
      <c r="AW465" s="215"/>
      <c r="AX465" s="215"/>
      <c r="AY465" s="215"/>
      <c r="AZ465" s="215"/>
      <c r="BA465" s="215"/>
      <c r="BB465" s="215"/>
      <c r="BC465" s="215"/>
      <c r="BD465" s="215"/>
      <c r="BE465" s="215"/>
      <c r="BF465" s="215"/>
      <c r="BG465" s="215"/>
      <c r="BH465" s="215"/>
    </row>
    <row r="466" spans="1:60" outlineLevel="1" x14ac:dyDescent="0.2">
      <c r="A466" s="222"/>
      <c r="B466" s="223"/>
      <c r="C466" s="264" t="s">
        <v>413</v>
      </c>
      <c r="D466" s="225"/>
      <c r="E466" s="226"/>
      <c r="F466" s="224"/>
      <c r="G466" s="224"/>
      <c r="H466" s="224"/>
      <c r="I466" s="224"/>
      <c r="J466" s="224"/>
      <c r="K466" s="224"/>
      <c r="L466" s="224"/>
      <c r="M466" s="224"/>
      <c r="N466" s="224"/>
      <c r="O466" s="224"/>
      <c r="P466" s="224"/>
      <c r="Q466" s="224"/>
      <c r="R466" s="224"/>
      <c r="S466" s="224"/>
      <c r="T466" s="224"/>
      <c r="U466" s="224"/>
      <c r="V466" s="224"/>
      <c r="W466" s="224"/>
      <c r="X466" s="224"/>
      <c r="Y466" s="215"/>
      <c r="Z466" s="215"/>
      <c r="AA466" s="215"/>
      <c r="AB466" s="215"/>
      <c r="AC466" s="215"/>
      <c r="AD466" s="215"/>
      <c r="AE466" s="215"/>
      <c r="AF466" s="215"/>
      <c r="AG466" s="215" t="s">
        <v>126</v>
      </c>
      <c r="AH466" s="215">
        <v>0</v>
      </c>
      <c r="AI466" s="215"/>
      <c r="AJ466" s="215"/>
      <c r="AK466" s="215"/>
      <c r="AL466" s="215"/>
      <c r="AM466" s="215"/>
      <c r="AN466" s="215"/>
      <c r="AO466" s="215"/>
      <c r="AP466" s="215"/>
      <c r="AQ466" s="215"/>
      <c r="AR466" s="215"/>
      <c r="AS466" s="215"/>
      <c r="AT466" s="215"/>
      <c r="AU466" s="215"/>
      <c r="AV466" s="215"/>
      <c r="AW466" s="215"/>
      <c r="AX466" s="215"/>
      <c r="AY466" s="215"/>
      <c r="AZ466" s="215"/>
      <c r="BA466" s="215"/>
      <c r="BB466" s="215"/>
      <c r="BC466" s="215"/>
      <c r="BD466" s="215"/>
      <c r="BE466" s="215"/>
      <c r="BF466" s="215"/>
      <c r="BG466" s="215"/>
      <c r="BH466" s="215"/>
    </row>
    <row r="467" spans="1:60" ht="22.5" outlineLevel="1" x14ac:dyDescent="0.2">
      <c r="A467" s="222"/>
      <c r="B467" s="223"/>
      <c r="C467" s="264" t="s">
        <v>414</v>
      </c>
      <c r="D467" s="225"/>
      <c r="E467" s="226">
        <v>17.77</v>
      </c>
      <c r="F467" s="224"/>
      <c r="G467" s="224"/>
      <c r="H467" s="224"/>
      <c r="I467" s="224"/>
      <c r="J467" s="224"/>
      <c r="K467" s="224"/>
      <c r="L467" s="224"/>
      <c r="M467" s="224"/>
      <c r="N467" s="224"/>
      <c r="O467" s="224"/>
      <c r="P467" s="224"/>
      <c r="Q467" s="224"/>
      <c r="R467" s="224"/>
      <c r="S467" s="224"/>
      <c r="T467" s="224"/>
      <c r="U467" s="224"/>
      <c r="V467" s="224"/>
      <c r="W467" s="224"/>
      <c r="X467" s="224"/>
      <c r="Y467" s="215"/>
      <c r="Z467" s="215"/>
      <c r="AA467" s="215"/>
      <c r="AB467" s="215"/>
      <c r="AC467" s="215"/>
      <c r="AD467" s="215"/>
      <c r="AE467" s="215"/>
      <c r="AF467" s="215"/>
      <c r="AG467" s="215" t="s">
        <v>126</v>
      </c>
      <c r="AH467" s="215">
        <v>0</v>
      </c>
      <c r="AI467" s="215"/>
      <c r="AJ467" s="215"/>
      <c r="AK467" s="215"/>
      <c r="AL467" s="215"/>
      <c r="AM467" s="215"/>
      <c r="AN467" s="215"/>
      <c r="AO467" s="215"/>
      <c r="AP467" s="215"/>
      <c r="AQ467" s="215"/>
      <c r="AR467" s="215"/>
      <c r="AS467" s="215"/>
      <c r="AT467" s="215"/>
      <c r="AU467" s="215"/>
      <c r="AV467" s="215"/>
      <c r="AW467" s="215"/>
      <c r="AX467" s="215"/>
      <c r="AY467" s="215"/>
      <c r="AZ467" s="215"/>
      <c r="BA467" s="215"/>
      <c r="BB467" s="215"/>
      <c r="BC467" s="215"/>
      <c r="BD467" s="215"/>
      <c r="BE467" s="215"/>
      <c r="BF467" s="215"/>
      <c r="BG467" s="215"/>
      <c r="BH467" s="215"/>
    </row>
    <row r="468" spans="1:60" outlineLevel="1" x14ac:dyDescent="0.2">
      <c r="A468" s="222"/>
      <c r="B468" s="223"/>
      <c r="C468" s="265" t="s">
        <v>216</v>
      </c>
      <c r="D468" s="227"/>
      <c r="E468" s="228">
        <v>17.77</v>
      </c>
      <c r="F468" s="224"/>
      <c r="G468" s="224"/>
      <c r="H468" s="224"/>
      <c r="I468" s="224"/>
      <c r="J468" s="224"/>
      <c r="K468" s="224"/>
      <c r="L468" s="224"/>
      <c r="M468" s="224"/>
      <c r="N468" s="224"/>
      <c r="O468" s="224"/>
      <c r="P468" s="224"/>
      <c r="Q468" s="224"/>
      <c r="R468" s="224"/>
      <c r="S468" s="224"/>
      <c r="T468" s="224"/>
      <c r="U468" s="224"/>
      <c r="V468" s="224"/>
      <c r="W468" s="224"/>
      <c r="X468" s="224"/>
      <c r="Y468" s="215"/>
      <c r="Z468" s="215"/>
      <c r="AA468" s="215"/>
      <c r="AB468" s="215"/>
      <c r="AC468" s="215"/>
      <c r="AD468" s="215"/>
      <c r="AE468" s="215"/>
      <c r="AF468" s="215"/>
      <c r="AG468" s="215" t="s">
        <v>126</v>
      </c>
      <c r="AH468" s="215">
        <v>1</v>
      </c>
      <c r="AI468" s="215"/>
      <c r="AJ468" s="215"/>
      <c r="AK468" s="215"/>
      <c r="AL468" s="215"/>
      <c r="AM468" s="215"/>
      <c r="AN468" s="215"/>
      <c r="AO468" s="215"/>
      <c r="AP468" s="215"/>
      <c r="AQ468" s="215"/>
      <c r="AR468" s="215"/>
      <c r="AS468" s="215"/>
      <c r="AT468" s="215"/>
      <c r="AU468" s="215"/>
      <c r="AV468" s="215"/>
      <c r="AW468" s="215"/>
      <c r="AX468" s="215"/>
      <c r="AY468" s="215"/>
      <c r="AZ468" s="215"/>
      <c r="BA468" s="215"/>
      <c r="BB468" s="215"/>
      <c r="BC468" s="215"/>
      <c r="BD468" s="215"/>
      <c r="BE468" s="215"/>
      <c r="BF468" s="215"/>
      <c r="BG468" s="215"/>
      <c r="BH468" s="215"/>
    </row>
    <row r="469" spans="1:60" outlineLevel="1" x14ac:dyDescent="0.2">
      <c r="A469" s="222"/>
      <c r="B469" s="223"/>
      <c r="C469" s="267" t="s">
        <v>479</v>
      </c>
      <c r="D469" s="229"/>
      <c r="E469" s="230">
        <v>1.78</v>
      </c>
      <c r="F469" s="224"/>
      <c r="G469" s="224"/>
      <c r="H469" s="224"/>
      <c r="I469" s="224"/>
      <c r="J469" s="224"/>
      <c r="K469" s="224"/>
      <c r="L469" s="224"/>
      <c r="M469" s="224"/>
      <c r="N469" s="224"/>
      <c r="O469" s="224"/>
      <c r="P469" s="224"/>
      <c r="Q469" s="224"/>
      <c r="R469" s="224"/>
      <c r="S469" s="224"/>
      <c r="T469" s="224"/>
      <c r="U469" s="224"/>
      <c r="V469" s="224"/>
      <c r="W469" s="224"/>
      <c r="X469" s="224"/>
      <c r="Y469" s="215"/>
      <c r="Z469" s="215"/>
      <c r="AA469" s="215"/>
      <c r="AB469" s="215"/>
      <c r="AC469" s="215"/>
      <c r="AD469" s="215"/>
      <c r="AE469" s="215"/>
      <c r="AF469" s="215"/>
      <c r="AG469" s="215" t="s">
        <v>126</v>
      </c>
      <c r="AH469" s="215">
        <v>4</v>
      </c>
      <c r="AI469" s="215"/>
      <c r="AJ469" s="215"/>
      <c r="AK469" s="215"/>
      <c r="AL469" s="215"/>
      <c r="AM469" s="215"/>
      <c r="AN469" s="215"/>
      <c r="AO469" s="215"/>
      <c r="AP469" s="215"/>
      <c r="AQ469" s="215"/>
      <c r="AR469" s="215"/>
      <c r="AS469" s="215"/>
      <c r="AT469" s="215"/>
      <c r="AU469" s="215"/>
      <c r="AV469" s="215"/>
      <c r="AW469" s="215"/>
      <c r="AX469" s="215"/>
      <c r="AY469" s="215"/>
      <c r="AZ469" s="215"/>
      <c r="BA469" s="215"/>
      <c r="BB469" s="215"/>
      <c r="BC469" s="215"/>
      <c r="BD469" s="215"/>
      <c r="BE469" s="215"/>
      <c r="BF469" s="215"/>
      <c r="BG469" s="215"/>
      <c r="BH469" s="215"/>
    </row>
    <row r="470" spans="1:60" outlineLevel="1" x14ac:dyDescent="0.2">
      <c r="A470" s="222"/>
      <c r="B470" s="223"/>
      <c r="C470" s="265" t="s">
        <v>216</v>
      </c>
      <c r="D470" s="227"/>
      <c r="E470" s="228">
        <v>1.78</v>
      </c>
      <c r="F470" s="224"/>
      <c r="G470" s="224"/>
      <c r="H470" s="224"/>
      <c r="I470" s="224"/>
      <c r="J470" s="224"/>
      <c r="K470" s="224"/>
      <c r="L470" s="224"/>
      <c r="M470" s="224"/>
      <c r="N470" s="224"/>
      <c r="O470" s="224"/>
      <c r="P470" s="224"/>
      <c r="Q470" s="224"/>
      <c r="R470" s="224"/>
      <c r="S470" s="224"/>
      <c r="T470" s="224"/>
      <c r="U470" s="224"/>
      <c r="V470" s="224"/>
      <c r="W470" s="224"/>
      <c r="X470" s="224"/>
      <c r="Y470" s="215"/>
      <c r="Z470" s="215"/>
      <c r="AA470" s="215"/>
      <c r="AB470" s="215"/>
      <c r="AC470" s="215"/>
      <c r="AD470" s="215"/>
      <c r="AE470" s="215"/>
      <c r="AF470" s="215"/>
      <c r="AG470" s="215" t="s">
        <v>126</v>
      </c>
      <c r="AH470" s="215">
        <v>1</v>
      </c>
      <c r="AI470" s="215"/>
      <c r="AJ470" s="215"/>
      <c r="AK470" s="215"/>
      <c r="AL470" s="215"/>
      <c r="AM470" s="215"/>
      <c r="AN470" s="215"/>
      <c r="AO470" s="215"/>
      <c r="AP470" s="215"/>
      <c r="AQ470" s="215"/>
      <c r="AR470" s="215"/>
      <c r="AS470" s="215"/>
      <c r="AT470" s="215"/>
      <c r="AU470" s="215"/>
      <c r="AV470" s="215"/>
      <c r="AW470" s="215"/>
      <c r="AX470" s="215"/>
      <c r="AY470" s="215"/>
      <c r="AZ470" s="215"/>
      <c r="BA470" s="215"/>
      <c r="BB470" s="215"/>
      <c r="BC470" s="215"/>
      <c r="BD470" s="215"/>
      <c r="BE470" s="215"/>
      <c r="BF470" s="215"/>
      <c r="BG470" s="215"/>
      <c r="BH470" s="215"/>
    </row>
    <row r="471" spans="1:60" outlineLevel="1" x14ac:dyDescent="0.2">
      <c r="A471" s="222"/>
      <c r="B471" s="223"/>
      <c r="C471" s="267" t="s">
        <v>460</v>
      </c>
      <c r="D471" s="229"/>
      <c r="E471" s="230"/>
      <c r="F471" s="224"/>
      <c r="G471" s="224"/>
      <c r="H471" s="224"/>
      <c r="I471" s="224"/>
      <c r="J471" s="224"/>
      <c r="K471" s="224"/>
      <c r="L471" s="224"/>
      <c r="M471" s="224"/>
      <c r="N471" s="224"/>
      <c r="O471" s="224"/>
      <c r="P471" s="224"/>
      <c r="Q471" s="224"/>
      <c r="R471" s="224"/>
      <c r="S471" s="224"/>
      <c r="T471" s="224"/>
      <c r="U471" s="224"/>
      <c r="V471" s="224"/>
      <c r="W471" s="224"/>
      <c r="X471" s="224"/>
      <c r="Y471" s="215"/>
      <c r="Z471" s="215"/>
      <c r="AA471" s="215"/>
      <c r="AB471" s="215"/>
      <c r="AC471" s="215"/>
      <c r="AD471" s="215"/>
      <c r="AE471" s="215"/>
      <c r="AF471" s="215"/>
      <c r="AG471" s="215" t="s">
        <v>126</v>
      </c>
      <c r="AH471" s="215">
        <v>4</v>
      </c>
      <c r="AI471" s="215"/>
      <c r="AJ471" s="215"/>
      <c r="AK471" s="215"/>
      <c r="AL471" s="215"/>
      <c r="AM471" s="215"/>
      <c r="AN471" s="215"/>
      <c r="AO471" s="215"/>
      <c r="AP471" s="215"/>
      <c r="AQ471" s="215"/>
      <c r="AR471" s="215"/>
      <c r="AS471" s="215"/>
      <c r="AT471" s="215"/>
      <c r="AU471" s="215"/>
      <c r="AV471" s="215"/>
      <c r="AW471" s="215"/>
      <c r="AX471" s="215"/>
      <c r="AY471" s="215"/>
      <c r="AZ471" s="215"/>
      <c r="BA471" s="215"/>
      <c r="BB471" s="215"/>
      <c r="BC471" s="215"/>
      <c r="BD471" s="215"/>
      <c r="BE471" s="215"/>
      <c r="BF471" s="215"/>
      <c r="BG471" s="215"/>
      <c r="BH471" s="215"/>
    </row>
    <row r="472" spans="1:60" outlineLevel="1" x14ac:dyDescent="0.2">
      <c r="A472" s="242">
        <v>60</v>
      </c>
      <c r="B472" s="243" t="s">
        <v>480</v>
      </c>
      <c r="C472" s="262" t="s">
        <v>481</v>
      </c>
      <c r="D472" s="244" t="s">
        <v>0</v>
      </c>
      <c r="E472" s="245">
        <v>5937.9391999999998</v>
      </c>
      <c r="F472" s="246"/>
      <c r="G472" s="247">
        <f>ROUND(E472*F472,2)</f>
        <v>0</v>
      </c>
      <c r="H472" s="246"/>
      <c r="I472" s="247">
        <f>ROUND(E472*H472,2)</f>
        <v>0</v>
      </c>
      <c r="J472" s="246"/>
      <c r="K472" s="247">
        <f>ROUND(E472*J472,2)</f>
        <v>0</v>
      </c>
      <c r="L472" s="247">
        <v>21</v>
      </c>
      <c r="M472" s="247">
        <f>G472*(1+L472/100)</f>
        <v>0</v>
      </c>
      <c r="N472" s="247">
        <v>0</v>
      </c>
      <c r="O472" s="247">
        <f>ROUND(E472*N472,2)</f>
        <v>0</v>
      </c>
      <c r="P472" s="247">
        <v>0</v>
      </c>
      <c r="Q472" s="247">
        <f>ROUND(E472*P472,2)</f>
        <v>0</v>
      </c>
      <c r="R472" s="247" t="s">
        <v>243</v>
      </c>
      <c r="S472" s="247" t="s">
        <v>119</v>
      </c>
      <c r="T472" s="248" t="s">
        <v>120</v>
      </c>
      <c r="U472" s="224">
        <v>0</v>
      </c>
      <c r="V472" s="224">
        <f>ROUND(E472*U472,2)</f>
        <v>0</v>
      </c>
      <c r="W472" s="224"/>
      <c r="X472" s="224" t="s">
        <v>121</v>
      </c>
      <c r="Y472" s="215"/>
      <c r="Z472" s="215"/>
      <c r="AA472" s="215"/>
      <c r="AB472" s="215"/>
      <c r="AC472" s="215"/>
      <c r="AD472" s="215"/>
      <c r="AE472" s="215"/>
      <c r="AF472" s="215"/>
      <c r="AG472" s="215" t="s">
        <v>378</v>
      </c>
      <c r="AH472" s="215"/>
      <c r="AI472" s="215"/>
      <c r="AJ472" s="215"/>
      <c r="AK472" s="215"/>
      <c r="AL472" s="215"/>
      <c r="AM472" s="215"/>
      <c r="AN472" s="215"/>
      <c r="AO472" s="215"/>
      <c r="AP472" s="215"/>
      <c r="AQ472" s="215"/>
      <c r="AR472" s="215"/>
      <c r="AS472" s="215"/>
      <c r="AT472" s="215"/>
      <c r="AU472" s="215"/>
      <c r="AV472" s="215"/>
      <c r="AW472" s="215"/>
      <c r="AX472" s="215"/>
      <c r="AY472" s="215"/>
      <c r="AZ472" s="215"/>
      <c r="BA472" s="215"/>
      <c r="BB472" s="215"/>
      <c r="BC472" s="215"/>
      <c r="BD472" s="215"/>
      <c r="BE472" s="215"/>
      <c r="BF472" s="215"/>
      <c r="BG472" s="215"/>
      <c r="BH472" s="215"/>
    </row>
    <row r="473" spans="1:60" outlineLevel="1" x14ac:dyDescent="0.2">
      <c r="A473" s="222"/>
      <c r="B473" s="223"/>
      <c r="C473" s="263" t="s">
        <v>379</v>
      </c>
      <c r="D473" s="249"/>
      <c r="E473" s="249"/>
      <c r="F473" s="249"/>
      <c r="G473" s="249"/>
      <c r="H473" s="224"/>
      <c r="I473" s="224"/>
      <c r="J473" s="224"/>
      <c r="K473" s="224"/>
      <c r="L473" s="224"/>
      <c r="M473" s="224"/>
      <c r="N473" s="224"/>
      <c r="O473" s="224"/>
      <c r="P473" s="224"/>
      <c r="Q473" s="224"/>
      <c r="R473" s="224"/>
      <c r="S473" s="224"/>
      <c r="T473" s="224"/>
      <c r="U473" s="224"/>
      <c r="V473" s="224"/>
      <c r="W473" s="224"/>
      <c r="X473" s="224"/>
      <c r="Y473" s="215"/>
      <c r="Z473" s="215"/>
      <c r="AA473" s="215"/>
      <c r="AB473" s="215"/>
      <c r="AC473" s="215"/>
      <c r="AD473" s="215"/>
      <c r="AE473" s="215"/>
      <c r="AF473" s="215"/>
      <c r="AG473" s="215" t="s">
        <v>124</v>
      </c>
      <c r="AH473" s="215"/>
      <c r="AI473" s="215"/>
      <c r="AJ473" s="215"/>
      <c r="AK473" s="215"/>
      <c r="AL473" s="215"/>
      <c r="AM473" s="215"/>
      <c r="AN473" s="215"/>
      <c r="AO473" s="215"/>
      <c r="AP473" s="215"/>
      <c r="AQ473" s="215"/>
      <c r="AR473" s="215"/>
      <c r="AS473" s="215"/>
      <c r="AT473" s="215"/>
      <c r="AU473" s="215"/>
      <c r="AV473" s="215"/>
      <c r="AW473" s="215"/>
      <c r="AX473" s="215"/>
      <c r="AY473" s="215"/>
      <c r="AZ473" s="215"/>
      <c r="BA473" s="215"/>
      <c r="BB473" s="215"/>
      <c r="BC473" s="215"/>
      <c r="BD473" s="215"/>
      <c r="BE473" s="215"/>
      <c r="BF473" s="215"/>
      <c r="BG473" s="215"/>
      <c r="BH473" s="215"/>
    </row>
    <row r="474" spans="1:60" x14ac:dyDescent="0.2">
      <c r="A474" s="236" t="s">
        <v>113</v>
      </c>
      <c r="B474" s="237" t="s">
        <v>74</v>
      </c>
      <c r="C474" s="261" t="s">
        <v>75</v>
      </c>
      <c r="D474" s="238"/>
      <c r="E474" s="239"/>
      <c r="F474" s="240"/>
      <c r="G474" s="240">
        <f>SUMIF(AG475:AG478,"&lt;&gt;NOR",G475:G478)</f>
        <v>0</v>
      </c>
      <c r="H474" s="240"/>
      <c r="I474" s="240">
        <f>SUM(I475:I478)</f>
        <v>0</v>
      </c>
      <c r="J474" s="240"/>
      <c r="K474" s="240">
        <f>SUM(K475:K478)</f>
        <v>0</v>
      </c>
      <c r="L474" s="240"/>
      <c r="M474" s="240">
        <f>SUM(M475:M478)</f>
        <v>0</v>
      </c>
      <c r="N474" s="240"/>
      <c r="O474" s="240">
        <f>SUM(O475:O478)</f>
        <v>0</v>
      </c>
      <c r="P474" s="240"/>
      <c r="Q474" s="240">
        <f>SUM(Q475:Q478)</f>
        <v>0</v>
      </c>
      <c r="R474" s="240"/>
      <c r="S474" s="240"/>
      <c r="T474" s="241"/>
      <c r="U474" s="235"/>
      <c r="V474" s="235">
        <f>SUM(V475:V478)</f>
        <v>2.4</v>
      </c>
      <c r="W474" s="235"/>
      <c r="X474" s="235"/>
      <c r="AG474" t="s">
        <v>114</v>
      </c>
    </row>
    <row r="475" spans="1:60" outlineLevel="1" x14ac:dyDescent="0.2">
      <c r="A475" s="242">
        <v>61</v>
      </c>
      <c r="B475" s="243" t="s">
        <v>482</v>
      </c>
      <c r="C475" s="262" t="s">
        <v>483</v>
      </c>
      <c r="D475" s="244" t="s">
        <v>417</v>
      </c>
      <c r="E475" s="245">
        <v>2</v>
      </c>
      <c r="F475" s="246"/>
      <c r="G475" s="247">
        <f>ROUND(E475*F475,2)</f>
        <v>0</v>
      </c>
      <c r="H475" s="246"/>
      <c r="I475" s="247">
        <f>ROUND(E475*H475,2)</f>
        <v>0</v>
      </c>
      <c r="J475" s="246"/>
      <c r="K475" s="247">
        <f>ROUND(E475*J475,2)</f>
        <v>0</v>
      </c>
      <c r="L475" s="247">
        <v>21</v>
      </c>
      <c r="M475" s="247">
        <f>G475*(1+L475/100)</f>
        <v>0</v>
      </c>
      <c r="N475" s="247">
        <v>0</v>
      </c>
      <c r="O475" s="247">
        <f>ROUND(E475*N475,2)</f>
        <v>0</v>
      </c>
      <c r="P475" s="247">
        <v>0</v>
      </c>
      <c r="Q475" s="247">
        <f>ROUND(E475*P475,2)</f>
        <v>0</v>
      </c>
      <c r="R475" s="247"/>
      <c r="S475" s="247" t="s">
        <v>250</v>
      </c>
      <c r="T475" s="248" t="s">
        <v>120</v>
      </c>
      <c r="U475" s="224">
        <v>1.2</v>
      </c>
      <c r="V475" s="224">
        <f>ROUND(E475*U475,2)</f>
        <v>2.4</v>
      </c>
      <c r="W475" s="224"/>
      <c r="X475" s="224" t="s">
        <v>121</v>
      </c>
      <c r="Y475" s="215"/>
      <c r="Z475" s="215"/>
      <c r="AA475" s="215"/>
      <c r="AB475" s="215"/>
      <c r="AC475" s="215"/>
      <c r="AD475" s="215"/>
      <c r="AE475" s="215"/>
      <c r="AF475" s="215"/>
      <c r="AG475" s="215" t="s">
        <v>122</v>
      </c>
      <c r="AH475" s="215"/>
      <c r="AI475" s="215"/>
      <c r="AJ475" s="215"/>
      <c r="AK475" s="215"/>
      <c r="AL475" s="215"/>
      <c r="AM475" s="215"/>
      <c r="AN475" s="215"/>
      <c r="AO475" s="215"/>
      <c r="AP475" s="215"/>
      <c r="AQ475" s="215"/>
      <c r="AR475" s="215"/>
      <c r="AS475" s="215"/>
      <c r="AT475" s="215"/>
      <c r="AU475" s="215"/>
      <c r="AV475" s="215"/>
      <c r="AW475" s="215"/>
      <c r="AX475" s="215"/>
      <c r="AY475" s="215"/>
      <c r="AZ475" s="215"/>
      <c r="BA475" s="215"/>
      <c r="BB475" s="215"/>
      <c r="BC475" s="215"/>
      <c r="BD475" s="215"/>
      <c r="BE475" s="215"/>
      <c r="BF475" s="215"/>
      <c r="BG475" s="215"/>
      <c r="BH475" s="215"/>
    </row>
    <row r="476" spans="1:60" outlineLevel="1" x14ac:dyDescent="0.2">
      <c r="A476" s="222"/>
      <c r="B476" s="223"/>
      <c r="C476" s="264" t="s">
        <v>484</v>
      </c>
      <c r="D476" s="225"/>
      <c r="E476" s="226">
        <v>2</v>
      </c>
      <c r="F476" s="224"/>
      <c r="G476" s="224"/>
      <c r="H476" s="224"/>
      <c r="I476" s="224"/>
      <c r="J476" s="224"/>
      <c r="K476" s="224"/>
      <c r="L476" s="224"/>
      <c r="M476" s="224"/>
      <c r="N476" s="224"/>
      <c r="O476" s="224"/>
      <c r="P476" s="224"/>
      <c r="Q476" s="224"/>
      <c r="R476" s="224"/>
      <c r="S476" s="224"/>
      <c r="T476" s="224"/>
      <c r="U476" s="224"/>
      <c r="V476" s="224"/>
      <c r="W476" s="224"/>
      <c r="X476" s="224"/>
      <c r="Y476" s="215"/>
      <c r="Z476" s="215"/>
      <c r="AA476" s="215"/>
      <c r="AB476" s="215"/>
      <c r="AC476" s="215"/>
      <c r="AD476" s="215"/>
      <c r="AE476" s="215"/>
      <c r="AF476" s="215"/>
      <c r="AG476" s="215" t="s">
        <v>126</v>
      </c>
      <c r="AH476" s="215">
        <v>0</v>
      </c>
      <c r="AI476" s="215"/>
      <c r="AJ476" s="215"/>
      <c r="AK476" s="215"/>
      <c r="AL476" s="215"/>
      <c r="AM476" s="215"/>
      <c r="AN476" s="215"/>
      <c r="AO476" s="215"/>
      <c r="AP476" s="215"/>
      <c r="AQ476" s="215"/>
      <c r="AR476" s="215"/>
      <c r="AS476" s="215"/>
      <c r="AT476" s="215"/>
      <c r="AU476" s="215"/>
      <c r="AV476" s="215"/>
      <c r="AW476" s="215"/>
      <c r="AX476" s="215"/>
      <c r="AY476" s="215"/>
      <c r="AZ476" s="215"/>
      <c r="BA476" s="215"/>
      <c r="BB476" s="215"/>
      <c r="BC476" s="215"/>
      <c r="BD476" s="215"/>
      <c r="BE476" s="215"/>
      <c r="BF476" s="215"/>
      <c r="BG476" s="215"/>
      <c r="BH476" s="215"/>
    </row>
    <row r="477" spans="1:60" outlineLevel="1" x14ac:dyDescent="0.2">
      <c r="A477" s="242">
        <v>62</v>
      </c>
      <c r="B477" s="243" t="s">
        <v>485</v>
      </c>
      <c r="C477" s="262" t="s">
        <v>486</v>
      </c>
      <c r="D477" s="244" t="s">
        <v>0</v>
      </c>
      <c r="E477" s="245">
        <v>21.299600000000002</v>
      </c>
      <c r="F477" s="246"/>
      <c r="G477" s="247">
        <f>ROUND(E477*F477,2)</f>
        <v>0</v>
      </c>
      <c r="H477" s="246"/>
      <c r="I477" s="247">
        <f>ROUND(E477*H477,2)</f>
        <v>0</v>
      </c>
      <c r="J477" s="246"/>
      <c r="K477" s="247">
        <f>ROUND(E477*J477,2)</f>
        <v>0</v>
      </c>
      <c r="L477" s="247">
        <v>21</v>
      </c>
      <c r="M477" s="247">
        <f>G477*(1+L477/100)</f>
        <v>0</v>
      </c>
      <c r="N477" s="247">
        <v>0</v>
      </c>
      <c r="O477" s="247">
        <f>ROUND(E477*N477,2)</f>
        <v>0</v>
      </c>
      <c r="P477" s="247">
        <v>0</v>
      </c>
      <c r="Q477" s="247">
        <f>ROUND(E477*P477,2)</f>
        <v>0</v>
      </c>
      <c r="R477" s="247" t="s">
        <v>487</v>
      </c>
      <c r="S477" s="247" t="s">
        <v>119</v>
      </c>
      <c r="T477" s="248" t="s">
        <v>120</v>
      </c>
      <c r="U477" s="224">
        <v>0</v>
      </c>
      <c r="V477" s="224">
        <f>ROUND(E477*U477,2)</f>
        <v>0</v>
      </c>
      <c r="W477" s="224"/>
      <c r="X477" s="224" t="s">
        <v>121</v>
      </c>
      <c r="Y477" s="215"/>
      <c r="Z477" s="215"/>
      <c r="AA477" s="215"/>
      <c r="AB477" s="215"/>
      <c r="AC477" s="215"/>
      <c r="AD477" s="215"/>
      <c r="AE477" s="215"/>
      <c r="AF477" s="215"/>
      <c r="AG477" s="215" t="s">
        <v>378</v>
      </c>
      <c r="AH477" s="215"/>
      <c r="AI477" s="215"/>
      <c r="AJ477" s="215"/>
      <c r="AK477" s="215"/>
      <c r="AL477" s="215"/>
      <c r="AM477" s="215"/>
      <c r="AN477" s="215"/>
      <c r="AO477" s="215"/>
      <c r="AP477" s="215"/>
      <c r="AQ477" s="215"/>
      <c r="AR477" s="215"/>
      <c r="AS477" s="215"/>
      <c r="AT477" s="215"/>
      <c r="AU477" s="215"/>
      <c r="AV477" s="215"/>
      <c r="AW477" s="215"/>
      <c r="AX477" s="215"/>
      <c r="AY477" s="215"/>
      <c r="AZ477" s="215"/>
      <c r="BA477" s="215"/>
      <c r="BB477" s="215"/>
      <c r="BC477" s="215"/>
      <c r="BD477" s="215"/>
      <c r="BE477" s="215"/>
      <c r="BF477" s="215"/>
      <c r="BG477" s="215"/>
      <c r="BH477" s="215"/>
    </row>
    <row r="478" spans="1:60" outlineLevel="1" x14ac:dyDescent="0.2">
      <c r="A478" s="222"/>
      <c r="B478" s="223"/>
      <c r="C478" s="263" t="s">
        <v>379</v>
      </c>
      <c r="D478" s="249"/>
      <c r="E478" s="249"/>
      <c r="F478" s="249"/>
      <c r="G478" s="249"/>
      <c r="H478" s="224"/>
      <c r="I478" s="224"/>
      <c r="J478" s="224"/>
      <c r="K478" s="224"/>
      <c r="L478" s="224"/>
      <c r="M478" s="224"/>
      <c r="N478" s="224"/>
      <c r="O478" s="224"/>
      <c r="P478" s="224"/>
      <c r="Q478" s="224"/>
      <c r="R478" s="224"/>
      <c r="S478" s="224"/>
      <c r="T478" s="224"/>
      <c r="U478" s="224"/>
      <c r="V478" s="224"/>
      <c r="W478" s="224"/>
      <c r="X478" s="224"/>
      <c r="Y478" s="215"/>
      <c r="Z478" s="215"/>
      <c r="AA478" s="215"/>
      <c r="AB478" s="215"/>
      <c r="AC478" s="215"/>
      <c r="AD478" s="215"/>
      <c r="AE478" s="215"/>
      <c r="AF478" s="215"/>
      <c r="AG478" s="215" t="s">
        <v>124</v>
      </c>
      <c r="AH478" s="215"/>
      <c r="AI478" s="215"/>
      <c r="AJ478" s="215"/>
      <c r="AK478" s="215"/>
      <c r="AL478" s="215"/>
      <c r="AM478" s="215"/>
      <c r="AN478" s="215"/>
      <c r="AO478" s="215"/>
      <c r="AP478" s="215"/>
      <c r="AQ478" s="215"/>
      <c r="AR478" s="215"/>
      <c r="AS478" s="215"/>
      <c r="AT478" s="215"/>
      <c r="AU478" s="215"/>
      <c r="AV478" s="215"/>
      <c r="AW478" s="215"/>
      <c r="AX478" s="215"/>
      <c r="AY478" s="215"/>
      <c r="AZ478" s="215"/>
      <c r="BA478" s="215"/>
      <c r="BB478" s="215"/>
      <c r="BC478" s="215"/>
      <c r="BD478" s="215"/>
      <c r="BE478" s="215"/>
      <c r="BF478" s="215"/>
      <c r="BG478" s="215"/>
      <c r="BH478" s="215"/>
    </row>
    <row r="479" spans="1:60" x14ac:dyDescent="0.2">
      <c r="A479" s="236" t="s">
        <v>113</v>
      </c>
      <c r="B479" s="237" t="s">
        <v>76</v>
      </c>
      <c r="C479" s="261" t="s">
        <v>77</v>
      </c>
      <c r="D479" s="238"/>
      <c r="E479" s="239"/>
      <c r="F479" s="240"/>
      <c r="G479" s="240">
        <f>SUMIF(AG480:AG492,"&lt;&gt;NOR",G480:G492)</f>
        <v>0</v>
      </c>
      <c r="H479" s="240"/>
      <c r="I479" s="240">
        <f>SUM(I480:I492)</f>
        <v>0</v>
      </c>
      <c r="J479" s="240"/>
      <c r="K479" s="240">
        <f>SUM(K480:K492)</f>
        <v>0</v>
      </c>
      <c r="L479" s="240"/>
      <c r="M479" s="240">
        <f>SUM(M480:M492)</f>
        <v>0</v>
      </c>
      <c r="N479" s="240"/>
      <c r="O479" s="240">
        <f>SUM(O480:O492)</f>
        <v>0.01</v>
      </c>
      <c r="P479" s="240"/>
      <c r="Q479" s="240">
        <f>SUM(Q480:Q492)</f>
        <v>0</v>
      </c>
      <c r="R479" s="240"/>
      <c r="S479" s="240"/>
      <c r="T479" s="241"/>
      <c r="U479" s="235"/>
      <c r="V479" s="235">
        <f>SUM(V480:V492)</f>
        <v>2.46</v>
      </c>
      <c r="W479" s="235"/>
      <c r="X479" s="235"/>
      <c r="AG479" t="s">
        <v>114</v>
      </c>
    </row>
    <row r="480" spans="1:60" ht="22.5" outlineLevel="1" x14ac:dyDescent="0.2">
      <c r="A480" s="242">
        <v>63</v>
      </c>
      <c r="B480" s="243" t="s">
        <v>488</v>
      </c>
      <c r="C480" s="262" t="s">
        <v>489</v>
      </c>
      <c r="D480" s="244" t="s">
        <v>166</v>
      </c>
      <c r="E480" s="245">
        <v>6.16</v>
      </c>
      <c r="F480" s="246"/>
      <c r="G480" s="247">
        <f>ROUND(E480*F480,2)</f>
        <v>0</v>
      </c>
      <c r="H480" s="246"/>
      <c r="I480" s="247">
        <f>ROUND(E480*H480,2)</f>
        <v>0</v>
      </c>
      <c r="J480" s="246"/>
      <c r="K480" s="247">
        <f>ROUND(E480*J480,2)</f>
        <v>0</v>
      </c>
      <c r="L480" s="247">
        <v>21</v>
      </c>
      <c r="M480" s="247">
        <f>G480*(1+L480/100)</f>
        <v>0</v>
      </c>
      <c r="N480" s="247">
        <v>1.5100000000000001E-3</v>
      </c>
      <c r="O480" s="247">
        <f>ROUND(E480*N480,2)</f>
        <v>0.01</v>
      </c>
      <c r="P480" s="247">
        <v>0</v>
      </c>
      <c r="Q480" s="247">
        <f>ROUND(E480*P480,2)</f>
        <v>0</v>
      </c>
      <c r="R480" s="247" t="s">
        <v>490</v>
      </c>
      <c r="S480" s="247" t="s">
        <v>119</v>
      </c>
      <c r="T480" s="248" t="s">
        <v>120</v>
      </c>
      <c r="U480" s="224">
        <v>0.4</v>
      </c>
      <c r="V480" s="224">
        <f>ROUND(E480*U480,2)</f>
        <v>2.46</v>
      </c>
      <c r="W480" s="224"/>
      <c r="X480" s="224" t="s">
        <v>121</v>
      </c>
      <c r="Y480" s="215"/>
      <c r="Z480" s="215"/>
      <c r="AA480" s="215"/>
      <c r="AB480" s="215"/>
      <c r="AC480" s="215"/>
      <c r="AD480" s="215"/>
      <c r="AE480" s="215"/>
      <c r="AF480" s="215"/>
      <c r="AG480" s="215" t="s">
        <v>122</v>
      </c>
      <c r="AH480" s="215"/>
      <c r="AI480" s="215"/>
      <c r="AJ480" s="215"/>
      <c r="AK480" s="215"/>
      <c r="AL480" s="215"/>
      <c r="AM480" s="215"/>
      <c r="AN480" s="215"/>
      <c r="AO480" s="215"/>
      <c r="AP480" s="215"/>
      <c r="AQ480" s="215"/>
      <c r="AR480" s="215"/>
      <c r="AS480" s="215"/>
      <c r="AT480" s="215"/>
      <c r="AU480" s="215"/>
      <c r="AV480" s="215"/>
      <c r="AW480" s="215"/>
      <c r="AX480" s="215"/>
      <c r="AY480" s="215"/>
      <c r="AZ480" s="215"/>
      <c r="BA480" s="215"/>
      <c r="BB480" s="215"/>
      <c r="BC480" s="215"/>
      <c r="BD480" s="215"/>
      <c r="BE480" s="215"/>
      <c r="BF480" s="215"/>
      <c r="BG480" s="215"/>
      <c r="BH480" s="215"/>
    </row>
    <row r="481" spans="1:60" outlineLevel="1" x14ac:dyDescent="0.2">
      <c r="A481" s="222"/>
      <c r="B481" s="223"/>
      <c r="C481" s="264" t="s">
        <v>491</v>
      </c>
      <c r="D481" s="225"/>
      <c r="E481" s="226"/>
      <c r="F481" s="224"/>
      <c r="G481" s="224"/>
      <c r="H481" s="224"/>
      <c r="I481" s="224"/>
      <c r="J481" s="224"/>
      <c r="K481" s="224"/>
      <c r="L481" s="224"/>
      <c r="M481" s="224"/>
      <c r="N481" s="224"/>
      <c r="O481" s="224"/>
      <c r="P481" s="224"/>
      <c r="Q481" s="224"/>
      <c r="R481" s="224"/>
      <c r="S481" s="224"/>
      <c r="T481" s="224"/>
      <c r="U481" s="224"/>
      <c r="V481" s="224"/>
      <c r="W481" s="224"/>
      <c r="X481" s="224"/>
      <c r="Y481" s="215"/>
      <c r="Z481" s="215"/>
      <c r="AA481" s="215"/>
      <c r="AB481" s="215"/>
      <c r="AC481" s="215"/>
      <c r="AD481" s="215"/>
      <c r="AE481" s="215"/>
      <c r="AF481" s="215"/>
      <c r="AG481" s="215" t="s">
        <v>126</v>
      </c>
      <c r="AH481" s="215">
        <v>0</v>
      </c>
      <c r="AI481" s="215"/>
      <c r="AJ481" s="215"/>
      <c r="AK481" s="215"/>
      <c r="AL481" s="215"/>
      <c r="AM481" s="215"/>
      <c r="AN481" s="215"/>
      <c r="AO481" s="215"/>
      <c r="AP481" s="215"/>
      <c r="AQ481" s="215"/>
      <c r="AR481" s="215"/>
      <c r="AS481" s="215"/>
      <c r="AT481" s="215"/>
      <c r="AU481" s="215"/>
      <c r="AV481" s="215"/>
      <c r="AW481" s="215"/>
      <c r="AX481" s="215"/>
      <c r="AY481" s="215"/>
      <c r="AZ481" s="215"/>
      <c r="BA481" s="215"/>
      <c r="BB481" s="215"/>
      <c r="BC481" s="215"/>
      <c r="BD481" s="215"/>
      <c r="BE481" s="215"/>
      <c r="BF481" s="215"/>
      <c r="BG481" s="215"/>
      <c r="BH481" s="215"/>
    </row>
    <row r="482" spans="1:60" outlineLevel="1" x14ac:dyDescent="0.2">
      <c r="A482" s="222"/>
      <c r="B482" s="223"/>
      <c r="C482" s="264" t="s">
        <v>492</v>
      </c>
      <c r="D482" s="225"/>
      <c r="E482" s="226">
        <v>1.6</v>
      </c>
      <c r="F482" s="224"/>
      <c r="G482" s="224"/>
      <c r="H482" s="224"/>
      <c r="I482" s="224"/>
      <c r="J482" s="224"/>
      <c r="K482" s="224"/>
      <c r="L482" s="224"/>
      <c r="M482" s="224"/>
      <c r="N482" s="224"/>
      <c r="O482" s="224"/>
      <c r="P482" s="224"/>
      <c r="Q482" s="224"/>
      <c r="R482" s="224"/>
      <c r="S482" s="224"/>
      <c r="T482" s="224"/>
      <c r="U482" s="224"/>
      <c r="V482" s="224"/>
      <c r="W482" s="224"/>
      <c r="X482" s="224"/>
      <c r="Y482" s="215"/>
      <c r="Z482" s="215"/>
      <c r="AA482" s="215"/>
      <c r="AB482" s="215"/>
      <c r="AC482" s="215"/>
      <c r="AD482" s="215"/>
      <c r="AE482" s="215"/>
      <c r="AF482" s="215"/>
      <c r="AG482" s="215" t="s">
        <v>126</v>
      </c>
      <c r="AH482" s="215">
        <v>0</v>
      </c>
      <c r="AI482" s="215"/>
      <c r="AJ482" s="215"/>
      <c r="AK482" s="215"/>
      <c r="AL482" s="215"/>
      <c r="AM482" s="215"/>
      <c r="AN482" s="215"/>
      <c r="AO482" s="215"/>
      <c r="AP482" s="215"/>
      <c r="AQ482" s="215"/>
      <c r="AR482" s="215"/>
      <c r="AS482" s="215"/>
      <c r="AT482" s="215"/>
      <c r="AU482" s="215"/>
      <c r="AV482" s="215"/>
      <c r="AW482" s="215"/>
      <c r="AX482" s="215"/>
      <c r="AY482" s="215"/>
      <c r="AZ482" s="215"/>
      <c r="BA482" s="215"/>
      <c r="BB482" s="215"/>
      <c r="BC482" s="215"/>
      <c r="BD482" s="215"/>
      <c r="BE482" s="215"/>
      <c r="BF482" s="215"/>
      <c r="BG482" s="215"/>
      <c r="BH482" s="215"/>
    </row>
    <row r="483" spans="1:60" outlineLevel="1" x14ac:dyDescent="0.2">
      <c r="A483" s="222"/>
      <c r="B483" s="223"/>
      <c r="C483" s="264" t="s">
        <v>493</v>
      </c>
      <c r="D483" s="225"/>
      <c r="E483" s="226">
        <v>3.64</v>
      </c>
      <c r="F483" s="224"/>
      <c r="G483" s="224"/>
      <c r="H483" s="224"/>
      <c r="I483" s="224"/>
      <c r="J483" s="224"/>
      <c r="K483" s="224"/>
      <c r="L483" s="224"/>
      <c r="M483" s="224"/>
      <c r="N483" s="224"/>
      <c r="O483" s="224"/>
      <c r="P483" s="224"/>
      <c r="Q483" s="224"/>
      <c r="R483" s="224"/>
      <c r="S483" s="224"/>
      <c r="T483" s="224"/>
      <c r="U483" s="224"/>
      <c r="V483" s="224"/>
      <c r="W483" s="224"/>
      <c r="X483" s="224"/>
      <c r="Y483" s="215"/>
      <c r="Z483" s="215"/>
      <c r="AA483" s="215"/>
      <c r="AB483" s="215"/>
      <c r="AC483" s="215"/>
      <c r="AD483" s="215"/>
      <c r="AE483" s="215"/>
      <c r="AF483" s="215"/>
      <c r="AG483" s="215" t="s">
        <v>126</v>
      </c>
      <c r="AH483" s="215">
        <v>0</v>
      </c>
      <c r="AI483" s="215"/>
      <c r="AJ483" s="215"/>
      <c r="AK483" s="215"/>
      <c r="AL483" s="215"/>
      <c r="AM483" s="215"/>
      <c r="AN483" s="215"/>
      <c r="AO483" s="215"/>
      <c r="AP483" s="215"/>
      <c r="AQ483" s="215"/>
      <c r="AR483" s="215"/>
      <c r="AS483" s="215"/>
      <c r="AT483" s="215"/>
      <c r="AU483" s="215"/>
      <c r="AV483" s="215"/>
      <c r="AW483" s="215"/>
      <c r="AX483" s="215"/>
      <c r="AY483" s="215"/>
      <c r="AZ483" s="215"/>
      <c r="BA483" s="215"/>
      <c r="BB483" s="215"/>
      <c r="BC483" s="215"/>
      <c r="BD483" s="215"/>
      <c r="BE483" s="215"/>
      <c r="BF483" s="215"/>
      <c r="BG483" s="215"/>
      <c r="BH483" s="215"/>
    </row>
    <row r="484" spans="1:60" outlineLevel="1" x14ac:dyDescent="0.2">
      <c r="A484" s="222"/>
      <c r="B484" s="223"/>
      <c r="C484" s="264" t="s">
        <v>494</v>
      </c>
      <c r="D484" s="225"/>
      <c r="E484" s="226">
        <v>0.92</v>
      </c>
      <c r="F484" s="224"/>
      <c r="G484" s="224"/>
      <c r="H484" s="224"/>
      <c r="I484" s="224"/>
      <c r="J484" s="224"/>
      <c r="K484" s="224"/>
      <c r="L484" s="224"/>
      <c r="M484" s="224"/>
      <c r="N484" s="224"/>
      <c r="O484" s="224"/>
      <c r="P484" s="224"/>
      <c r="Q484" s="224"/>
      <c r="R484" s="224"/>
      <c r="S484" s="224"/>
      <c r="T484" s="224"/>
      <c r="U484" s="224"/>
      <c r="V484" s="224"/>
      <c r="W484" s="224"/>
      <c r="X484" s="224"/>
      <c r="Y484" s="215"/>
      <c r="Z484" s="215"/>
      <c r="AA484" s="215"/>
      <c r="AB484" s="215"/>
      <c r="AC484" s="215"/>
      <c r="AD484" s="215"/>
      <c r="AE484" s="215"/>
      <c r="AF484" s="215"/>
      <c r="AG484" s="215" t="s">
        <v>126</v>
      </c>
      <c r="AH484" s="215">
        <v>0</v>
      </c>
      <c r="AI484" s="215"/>
      <c r="AJ484" s="215"/>
      <c r="AK484" s="215"/>
      <c r="AL484" s="215"/>
      <c r="AM484" s="215"/>
      <c r="AN484" s="215"/>
      <c r="AO484" s="215"/>
      <c r="AP484" s="215"/>
      <c r="AQ484" s="215"/>
      <c r="AR484" s="215"/>
      <c r="AS484" s="215"/>
      <c r="AT484" s="215"/>
      <c r="AU484" s="215"/>
      <c r="AV484" s="215"/>
      <c r="AW484" s="215"/>
      <c r="AX484" s="215"/>
      <c r="AY484" s="215"/>
      <c r="AZ484" s="215"/>
      <c r="BA484" s="215"/>
      <c r="BB484" s="215"/>
      <c r="BC484" s="215"/>
      <c r="BD484" s="215"/>
      <c r="BE484" s="215"/>
      <c r="BF484" s="215"/>
      <c r="BG484" s="215"/>
      <c r="BH484" s="215"/>
    </row>
    <row r="485" spans="1:60" outlineLevel="1" x14ac:dyDescent="0.2">
      <c r="A485" s="242">
        <v>64</v>
      </c>
      <c r="B485" s="243" t="s">
        <v>495</v>
      </c>
      <c r="C485" s="262" t="s">
        <v>475</v>
      </c>
      <c r="D485" s="244" t="s">
        <v>249</v>
      </c>
      <c r="E485" s="245">
        <v>1.3393600000000001</v>
      </c>
      <c r="F485" s="246"/>
      <c r="G485" s="247">
        <f>ROUND(E485*F485,2)</f>
        <v>0</v>
      </c>
      <c r="H485" s="246"/>
      <c r="I485" s="247">
        <f>ROUND(E485*H485,2)</f>
        <v>0</v>
      </c>
      <c r="J485" s="246"/>
      <c r="K485" s="247">
        <f>ROUND(E485*J485,2)</f>
        <v>0</v>
      </c>
      <c r="L485" s="247">
        <v>21</v>
      </c>
      <c r="M485" s="247">
        <f>G485*(1+L485/100)</f>
        <v>0</v>
      </c>
      <c r="N485" s="247">
        <v>0</v>
      </c>
      <c r="O485" s="247">
        <f>ROUND(E485*N485,2)</f>
        <v>0</v>
      </c>
      <c r="P485" s="247">
        <v>0</v>
      </c>
      <c r="Q485" s="247">
        <f>ROUND(E485*P485,2)</f>
        <v>0</v>
      </c>
      <c r="R485" s="247"/>
      <c r="S485" s="247" t="s">
        <v>250</v>
      </c>
      <c r="T485" s="248" t="s">
        <v>120</v>
      </c>
      <c r="U485" s="224">
        <v>0</v>
      </c>
      <c r="V485" s="224">
        <f>ROUND(E485*U485,2)</f>
        <v>0</v>
      </c>
      <c r="W485" s="224"/>
      <c r="X485" s="224" t="s">
        <v>318</v>
      </c>
      <c r="Y485" s="215"/>
      <c r="Z485" s="215"/>
      <c r="AA485" s="215"/>
      <c r="AB485" s="215"/>
      <c r="AC485" s="215"/>
      <c r="AD485" s="215"/>
      <c r="AE485" s="215"/>
      <c r="AF485" s="215"/>
      <c r="AG485" s="215" t="s">
        <v>319</v>
      </c>
      <c r="AH485" s="215"/>
      <c r="AI485" s="215"/>
      <c r="AJ485" s="215"/>
      <c r="AK485" s="215"/>
      <c r="AL485" s="215"/>
      <c r="AM485" s="215"/>
      <c r="AN485" s="215"/>
      <c r="AO485" s="215"/>
      <c r="AP485" s="215"/>
      <c r="AQ485" s="215"/>
      <c r="AR485" s="215"/>
      <c r="AS485" s="215"/>
      <c r="AT485" s="215"/>
      <c r="AU485" s="215"/>
      <c r="AV485" s="215"/>
      <c r="AW485" s="215"/>
      <c r="AX485" s="215"/>
      <c r="AY485" s="215"/>
      <c r="AZ485" s="215"/>
      <c r="BA485" s="215"/>
      <c r="BB485" s="215"/>
      <c r="BC485" s="215"/>
      <c r="BD485" s="215"/>
      <c r="BE485" s="215"/>
      <c r="BF485" s="215"/>
      <c r="BG485" s="215"/>
      <c r="BH485" s="215"/>
    </row>
    <row r="486" spans="1:60" outlineLevel="1" x14ac:dyDescent="0.2">
      <c r="A486" s="222"/>
      <c r="B486" s="223"/>
      <c r="C486" s="264" t="s">
        <v>496</v>
      </c>
      <c r="D486" s="225"/>
      <c r="E486" s="226">
        <v>0.43</v>
      </c>
      <c r="F486" s="224"/>
      <c r="G486" s="224"/>
      <c r="H486" s="224"/>
      <c r="I486" s="224"/>
      <c r="J486" s="224"/>
      <c r="K486" s="224"/>
      <c r="L486" s="224"/>
      <c r="M486" s="224"/>
      <c r="N486" s="224"/>
      <c r="O486" s="224"/>
      <c r="P486" s="224"/>
      <c r="Q486" s="224"/>
      <c r="R486" s="224"/>
      <c r="S486" s="224"/>
      <c r="T486" s="224"/>
      <c r="U486" s="224"/>
      <c r="V486" s="224"/>
      <c r="W486" s="224"/>
      <c r="X486" s="224"/>
      <c r="Y486" s="215"/>
      <c r="Z486" s="215"/>
      <c r="AA486" s="215"/>
      <c r="AB486" s="215"/>
      <c r="AC486" s="215"/>
      <c r="AD486" s="215"/>
      <c r="AE486" s="215"/>
      <c r="AF486" s="215"/>
      <c r="AG486" s="215" t="s">
        <v>126</v>
      </c>
      <c r="AH486" s="215">
        <v>0</v>
      </c>
      <c r="AI486" s="215"/>
      <c r="AJ486" s="215"/>
      <c r="AK486" s="215"/>
      <c r="AL486" s="215"/>
      <c r="AM486" s="215"/>
      <c r="AN486" s="215"/>
      <c r="AO486" s="215"/>
      <c r="AP486" s="215"/>
      <c r="AQ486" s="215"/>
      <c r="AR486" s="215"/>
      <c r="AS486" s="215"/>
      <c r="AT486" s="215"/>
      <c r="AU486" s="215"/>
      <c r="AV486" s="215"/>
      <c r="AW486" s="215"/>
      <c r="AX486" s="215"/>
      <c r="AY486" s="215"/>
      <c r="AZ486" s="215"/>
      <c r="BA486" s="215"/>
      <c r="BB486" s="215"/>
      <c r="BC486" s="215"/>
      <c r="BD486" s="215"/>
      <c r="BE486" s="215"/>
      <c r="BF486" s="215"/>
      <c r="BG486" s="215"/>
      <c r="BH486" s="215"/>
    </row>
    <row r="487" spans="1:60" outlineLevel="1" x14ac:dyDescent="0.2">
      <c r="A487" s="222"/>
      <c r="B487" s="223"/>
      <c r="C487" s="264" t="s">
        <v>497</v>
      </c>
      <c r="D487" s="225"/>
      <c r="E487" s="226">
        <v>0.51</v>
      </c>
      <c r="F487" s="224"/>
      <c r="G487" s="224"/>
      <c r="H487" s="224"/>
      <c r="I487" s="224"/>
      <c r="J487" s="224"/>
      <c r="K487" s="224"/>
      <c r="L487" s="224"/>
      <c r="M487" s="224"/>
      <c r="N487" s="224"/>
      <c r="O487" s="224"/>
      <c r="P487" s="224"/>
      <c r="Q487" s="224"/>
      <c r="R487" s="224"/>
      <c r="S487" s="224"/>
      <c r="T487" s="224"/>
      <c r="U487" s="224"/>
      <c r="V487" s="224"/>
      <c r="W487" s="224"/>
      <c r="X487" s="224"/>
      <c r="Y487" s="215"/>
      <c r="Z487" s="215"/>
      <c r="AA487" s="215"/>
      <c r="AB487" s="215"/>
      <c r="AC487" s="215"/>
      <c r="AD487" s="215"/>
      <c r="AE487" s="215"/>
      <c r="AF487" s="215"/>
      <c r="AG487" s="215" t="s">
        <v>126</v>
      </c>
      <c r="AH487" s="215">
        <v>0</v>
      </c>
      <c r="AI487" s="215"/>
      <c r="AJ487" s="215"/>
      <c r="AK487" s="215"/>
      <c r="AL487" s="215"/>
      <c r="AM487" s="215"/>
      <c r="AN487" s="215"/>
      <c r="AO487" s="215"/>
      <c r="AP487" s="215"/>
      <c r="AQ487" s="215"/>
      <c r="AR487" s="215"/>
      <c r="AS487" s="215"/>
      <c r="AT487" s="215"/>
      <c r="AU487" s="215"/>
      <c r="AV487" s="215"/>
      <c r="AW487" s="215"/>
      <c r="AX487" s="215"/>
      <c r="AY487" s="215"/>
      <c r="AZ487" s="215"/>
      <c r="BA487" s="215"/>
      <c r="BB487" s="215"/>
      <c r="BC487" s="215"/>
      <c r="BD487" s="215"/>
      <c r="BE487" s="215"/>
      <c r="BF487" s="215"/>
      <c r="BG487" s="215"/>
      <c r="BH487" s="215"/>
    </row>
    <row r="488" spans="1:60" outlineLevel="1" x14ac:dyDescent="0.2">
      <c r="A488" s="222"/>
      <c r="B488" s="223"/>
      <c r="C488" s="264" t="s">
        <v>498</v>
      </c>
      <c r="D488" s="225"/>
      <c r="E488" s="226">
        <v>0.28000000000000003</v>
      </c>
      <c r="F488" s="224"/>
      <c r="G488" s="224"/>
      <c r="H488" s="224"/>
      <c r="I488" s="224"/>
      <c r="J488" s="224"/>
      <c r="K488" s="224"/>
      <c r="L488" s="224"/>
      <c r="M488" s="224"/>
      <c r="N488" s="224"/>
      <c r="O488" s="224"/>
      <c r="P488" s="224"/>
      <c r="Q488" s="224"/>
      <c r="R488" s="224"/>
      <c r="S488" s="224"/>
      <c r="T488" s="224"/>
      <c r="U488" s="224"/>
      <c r="V488" s="224"/>
      <c r="W488" s="224"/>
      <c r="X488" s="224"/>
      <c r="Y488" s="215"/>
      <c r="Z488" s="215"/>
      <c r="AA488" s="215"/>
      <c r="AB488" s="215"/>
      <c r="AC488" s="215"/>
      <c r="AD488" s="215"/>
      <c r="AE488" s="215"/>
      <c r="AF488" s="215"/>
      <c r="AG488" s="215" t="s">
        <v>126</v>
      </c>
      <c r="AH488" s="215">
        <v>0</v>
      </c>
      <c r="AI488" s="215"/>
      <c r="AJ488" s="215"/>
      <c r="AK488" s="215"/>
      <c r="AL488" s="215"/>
      <c r="AM488" s="215"/>
      <c r="AN488" s="215"/>
      <c r="AO488" s="215"/>
      <c r="AP488" s="215"/>
      <c r="AQ488" s="215"/>
      <c r="AR488" s="215"/>
      <c r="AS488" s="215"/>
      <c r="AT488" s="215"/>
      <c r="AU488" s="215"/>
      <c r="AV488" s="215"/>
      <c r="AW488" s="215"/>
      <c r="AX488" s="215"/>
      <c r="AY488" s="215"/>
      <c r="AZ488" s="215"/>
      <c r="BA488" s="215"/>
      <c r="BB488" s="215"/>
      <c r="BC488" s="215"/>
      <c r="BD488" s="215"/>
      <c r="BE488" s="215"/>
      <c r="BF488" s="215"/>
      <c r="BG488" s="215"/>
      <c r="BH488" s="215"/>
    </row>
    <row r="489" spans="1:60" outlineLevel="1" x14ac:dyDescent="0.2">
      <c r="A489" s="222"/>
      <c r="B489" s="223"/>
      <c r="C489" s="265" t="s">
        <v>216</v>
      </c>
      <c r="D489" s="227"/>
      <c r="E489" s="228">
        <v>1.22</v>
      </c>
      <c r="F489" s="224"/>
      <c r="G489" s="224"/>
      <c r="H489" s="224"/>
      <c r="I489" s="224"/>
      <c r="J489" s="224"/>
      <c r="K489" s="224"/>
      <c r="L489" s="224"/>
      <c r="M489" s="224"/>
      <c r="N489" s="224"/>
      <c r="O489" s="224"/>
      <c r="P489" s="224"/>
      <c r="Q489" s="224"/>
      <c r="R489" s="224"/>
      <c r="S489" s="224"/>
      <c r="T489" s="224"/>
      <c r="U489" s="224"/>
      <c r="V489" s="224"/>
      <c r="W489" s="224"/>
      <c r="X489" s="224"/>
      <c r="Y489" s="215"/>
      <c r="Z489" s="215"/>
      <c r="AA489" s="215"/>
      <c r="AB489" s="215"/>
      <c r="AC489" s="215"/>
      <c r="AD489" s="215"/>
      <c r="AE489" s="215"/>
      <c r="AF489" s="215"/>
      <c r="AG489" s="215" t="s">
        <v>126</v>
      </c>
      <c r="AH489" s="215">
        <v>1</v>
      </c>
      <c r="AI489" s="215"/>
      <c r="AJ489" s="215"/>
      <c r="AK489" s="215"/>
      <c r="AL489" s="215"/>
      <c r="AM489" s="215"/>
      <c r="AN489" s="215"/>
      <c r="AO489" s="215"/>
      <c r="AP489" s="215"/>
      <c r="AQ489" s="215"/>
      <c r="AR489" s="215"/>
      <c r="AS489" s="215"/>
      <c r="AT489" s="215"/>
      <c r="AU489" s="215"/>
      <c r="AV489" s="215"/>
      <c r="AW489" s="215"/>
      <c r="AX489" s="215"/>
      <c r="AY489" s="215"/>
      <c r="AZ489" s="215"/>
      <c r="BA489" s="215"/>
      <c r="BB489" s="215"/>
      <c r="BC489" s="215"/>
      <c r="BD489" s="215"/>
      <c r="BE489" s="215"/>
      <c r="BF489" s="215"/>
      <c r="BG489" s="215"/>
      <c r="BH489" s="215"/>
    </row>
    <row r="490" spans="1:60" outlineLevel="1" x14ac:dyDescent="0.2">
      <c r="A490" s="222"/>
      <c r="B490" s="223"/>
      <c r="C490" s="267" t="s">
        <v>479</v>
      </c>
      <c r="D490" s="229"/>
      <c r="E490" s="230">
        <v>0.12</v>
      </c>
      <c r="F490" s="224"/>
      <c r="G490" s="224"/>
      <c r="H490" s="224"/>
      <c r="I490" s="224"/>
      <c r="J490" s="224"/>
      <c r="K490" s="224"/>
      <c r="L490" s="224"/>
      <c r="M490" s="224"/>
      <c r="N490" s="224"/>
      <c r="O490" s="224"/>
      <c r="P490" s="224"/>
      <c r="Q490" s="224"/>
      <c r="R490" s="224"/>
      <c r="S490" s="224"/>
      <c r="T490" s="224"/>
      <c r="U490" s="224"/>
      <c r="V490" s="224"/>
      <c r="W490" s="224"/>
      <c r="X490" s="224"/>
      <c r="Y490" s="215"/>
      <c r="Z490" s="215"/>
      <c r="AA490" s="215"/>
      <c r="AB490" s="215"/>
      <c r="AC490" s="215"/>
      <c r="AD490" s="215"/>
      <c r="AE490" s="215"/>
      <c r="AF490" s="215"/>
      <c r="AG490" s="215" t="s">
        <v>126</v>
      </c>
      <c r="AH490" s="215">
        <v>4</v>
      </c>
      <c r="AI490" s="215"/>
      <c r="AJ490" s="215"/>
      <c r="AK490" s="215"/>
      <c r="AL490" s="215"/>
      <c r="AM490" s="215"/>
      <c r="AN490" s="215"/>
      <c r="AO490" s="215"/>
      <c r="AP490" s="215"/>
      <c r="AQ490" s="215"/>
      <c r="AR490" s="215"/>
      <c r="AS490" s="215"/>
      <c r="AT490" s="215"/>
      <c r="AU490" s="215"/>
      <c r="AV490" s="215"/>
      <c r="AW490" s="215"/>
      <c r="AX490" s="215"/>
      <c r="AY490" s="215"/>
      <c r="AZ490" s="215"/>
      <c r="BA490" s="215"/>
      <c r="BB490" s="215"/>
      <c r="BC490" s="215"/>
      <c r="BD490" s="215"/>
      <c r="BE490" s="215"/>
      <c r="BF490" s="215"/>
      <c r="BG490" s="215"/>
      <c r="BH490" s="215"/>
    </row>
    <row r="491" spans="1:60" outlineLevel="1" x14ac:dyDescent="0.2">
      <c r="A491" s="222"/>
      <c r="B491" s="223"/>
      <c r="C491" s="267" t="s">
        <v>460</v>
      </c>
      <c r="D491" s="229"/>
      <c r="E491" s="230"/>
      <c r="F491" s="224"/>
      <c r="G491" s="224"/>
      <c r="H491" s="224"/>
      <c r="I491" s="224"/>
      <c r="J491" s="224"/>
      <c r="K491" s="224"/>
      <c r="L491" s="224"/>
      <c r="M491" s="224"/>
      <c r="N491" s="224"/>
      <c r="O491" s="224"/>
      <c r="P491" s="224"/>
      <c r="Q491" s="224"/>
      <c r="R491" s="224"/>
      <c r="S491" s="224"/>
      <c r="T491" s="224"/>
      <c r="U491" s="224"/>
      <c r="V491" s="224"/>
      <c r="W491" s="224"/>
      <c r="X491" s="224"/>
      <c r="Y491" s="215"/>
      <c r="Z491" s="215"/>
      <c r="AA491" s="215"/>
      <c r="AB491" s="215"/>
      <c r="AC491" s="215"/>
      <c r="AD491" s="215"/>
      <c r="AE491" s="215"/>
      <c r="AF491" s="215"/>
      <c r="AG491" s="215" t="s">
        <v>126</v>
      </c>
      <c r="AH491" s="215">
        <v>4</v>
      </c>
      <c r="AI491" s="215"/>
      <c r="AJ491" s="215"/>
      <c r="AK491" s="215"/>
      <c r="AL491" s="215"/>
      <c r="AM491" s="215"/>
      <c r="AN491" s="215"/>
      <c r="AO491" s="215"/>
      <c r="AP491" s="215"/>
      <c r="AQ491" s="215"/>
      <c r="AR491" s="215"/>
      <c r="AS491" s="215"/>
      <c r="AT491" s="215"/>
      <c r="AU491" s="215"/>
      <c r="AV491" s="215"/>
      <c r="AW491" s="215"/>
      <c r="AX491" s="215"/>
      <c r="AY491" s="215"/>
      <c r="AZ491" s="215"/>
      <c r="BA491" s="215"/>
      <c r="BB491" s="215"/>
      <c r="BC491" s="215"/>
      <c r="BD491" s="215"/>
      <c r="BE491" s="215"/>
      <c r="BF491" s="215"/>
      <c r="BG491" s="215"/>
      <c r="BH491" s="215"/>
    </row>
    <row r="492" spans="1:60" outlineLevel="1" x14ac:dyDescent="0.2">
      <c r="A492" s="252">
        <v>65</v>
      </c>
      <c r="B492" s="253" t="s">
        <v>499</v>
      </c>
      <c r="C492" s="268" t="s">
        <v>500</v>
      </c>
      <c r="D492" s="254" t="s">
        <v>0</v>
      </c>
      <c r="E492" s="255">
        <v>19.889700000000001</v>
      </c>
      <c r="F492" s="256"/>
      <c r="G492" s="257">
        <f>ROUND(E492*F492,2)</f>
        <v>0</v>
      </c>
      <c r="H492" s="256"/>
      <c r="I492" s="257">
        <f>ROUND(E492*H492,2)</f>
        <v>0</v>
      </c>
      <c r="J492" s="256"/>
      <c r="K492" s="257">
        <f>ROUND(E492*J492,2)</f>
        <v>0</v>
      </c>
      <c r="L492" s="257">
        <v>21</v>
      </c>
      <c r="M492" s="257">
        <f>G492*(1+L492/100)</f>
        <v>0</v>
      </c>
      <c r="N492" s="257">
        <v>0</v>
      </c>
      <c r="O492" s="257">
        <f>ROUND(E492*N492,2)</f>
        <v>0</v>
      </c>
      <c r="P492" s="257">
        <v>0</v>
      </c>
      <c r="Q492" s="257">
        <f>ROUND(E492*P492,2)</f>
        <v>0</v>
      </c>
      <c r="R492" s="257" t="s">
        <v>490</v>
      </c>
      <c r="S492" s="257" t="s">
        <v>119</v>
      </c>
      <c r="T492" s="258" t="s">
        <v>120</v>
      </c>
      <c r="U492" s="224">
        <v>0</v>
      </c>
      <c r="V492" s="224">
        <f>ROUND(E492*U492,2)</f>
        <v>0</v>
      </c>
      <c r="W492" s="224"/>
      <c r="X492" s="224" t="s">
        <v>121</v>
      </c>
      <c r="Y492" s="215"/>
      <c r="Z492" s="215"/>
      <c r="AA492" s="215"/>
      <c r="AB492" s="215"/>
      <c r="AC492" s="215"/>
      <c r="AD492" s="215"/>
      <c r="AE492" s="215"/>
      <c r="AF492" s="215"/>
      <c r="AG492" s="215" t="s">
        <v>378</v>
      </c>
      <c r="AH492" s="215"/>
      <c r="AI492" s="215"/>
      <c r="AJ492" s="215"/>
      <c r="AK492" s="215"/>
      <c r="AL492" s="215"/>
      <c r="AM492" s="215"/>
      <c r="AN492" s="215"/>
      <c r="AO492" s="215"/>
      <c r="AP492" s="215"/>
      <c r="AQ492" s="215"/>
      <c r="AR492" s="215"/>
      <c r="AS492" s="215"/>
      <c r="AT492" s="215"/>
      <c r="AU492" s="215"/>
      <c r="AV492" s="215"/>
      <c r="AW492" s="215"/>
      <c r="AX492" s="215"/>
      <c r="AY492" s="215"/>
      <c r="AZ492" s="215"/>
      <c r="BA492" s="215"/>
      <c r="BB492" s="215"/>
      <c r="BC492" s="215"/>
      <c r="BD492" s="215"/>
      <c r="BE492" s="215"/>
      <c r="BF492" s="215"/>
      <c r="BG492" s="215"/>
      <c r="BH492" s="215"/>
    </row>
    <row r="493" spans="1:60" x14ac:dyDescent="0.2">
      <c r="A493" s="236" t="s">
        <v>113</v>
      </c>
      <c r="B493" s="237" t="s">
        <v>78</v>
      </c>
      <c r="C493" s="261" t="s">
        <v>79</v>
      </c>
      <c r="D493" s="238"/>
      <c r="E493" s="239"/>
      <c r="F493" s="240"/>
      <c r="G493" s="240">
        <f>SUMIF(AG494:AG510,"&lt;&gt;NOR",G494:G510)</f>
        <v>0</v>
      </c>
      <c r="H493" s="240"/>
      <c r="I493" s="240">
        <f>SUM(I494:I510)</f>
        <v>0</v>
      </c>
      <c r="J493" s="240"/>
      <c r="K493" s="240">
        <f>SUM(K494:K510)</f>
        <v>0</v>
      </c>
      <c r="L493" s="240"/>
      <c r="M493" s="240">
        <f>SUM(M494:M510)</f>
        <v>0</v>
      </c>
      <c r="N493" s="240"/>
      <c r="O493" s="240">
        <f>SUM(O494:O510)</f>
        <v>0</v>
      </c>
      <c r="P493" s="240"/>
      <c r="Q493" s="240">
        <f>SUM(Q494:Q510)</f>
        <v>0</v>
      </c>
      <c r="R493" s="240"/>
      <c r="S493" s="240"/>
      <c r="T493" s="241"/>
      <c r="U493" s="235"/>
      <c r="V493" s="235">
        <f>SUM(V494:V510)</f>
        <v>1</v>
      </c>
      <c r="W493" s="235"/>
      <c r="X493" s="235"/>
      <c r="AG493" t="s">
        <v>114</v>
      </c>
    </row>
    <row r="494" spans="1:60" outlineLevel="1" x14ac:dyDescent="0.2">
      <c r="A494" s="242">
        <v>66</v>
      </c>
      <c r="B494" s="243" t="s">
        <v>501</v>
      </c>
      <c r="C494" s="262" t="s">
        <v>502</v>
      </c>
      <c r="D494" s="244" t="s">
        <v>142</v>
      </c>
      <c r="E494" s="245">
        <v>5.165</v>
      </c>
      <c r="F494" s="246"/>
      <c r="G494" s="247">
        <f>ROUND(E494*F494,2)</f>
        <v>0</v>
      </c>
      <c r="H494" s="246"/>
      <c r="I494" s="247">
        <f>ROUND(E494*H494,2)</f>
        <v>0</v>
      </c>
      <c r="J494" s="246"/>
      <c r="K494" s="247">
        <f>ROUND(E494*J494,2)</f>
        <v>0</v>
      </c>
      <c r="L494" s="247">
        <v>21</v>
      </c>
      <c r="M494" s="247">
        <f>G494*(1+L494/100)</f>
        <v>0</v>
      </c>
      <c r="N494" s="247">
        <v>3.6999999999999999E-4</v>
      </c>
      <c r="O494" s="247">
        <f>ROUND(E494*N494,2)</f>
        <v>0</v>
      </c>
      <c r="P494" s="247">
        <v>0</v>
      </c>
      <c r="Q494" s="247">
        <f>ROUND(E494*P494,2)</f>
        <v>0</v>
      </c>
      <c r="R494" s="247" t="s">
        <v>503</v>
      </c>
      <c r="S494" s="247" t="s">
        <v>119</v>
      </c>
      <c r="T494" s="248" t="s">
        <v>120</v>
      </c>
      <c r="U494" s="224">
        <v>0.19400000000000001</v>
      </c>
      <c r="V494" s="224">
        <f>ROUND(E494*U494,2)</f>
        <v>1</v>
      </c>
      <c r="W494" s="224"/>
      <c r="X494" s="224" t="s">
        <v>121</v>
      </c>
      <c r="Y494" s="215"/>
      <c r="Z494" s="215"/>
      <c r="AA494" s="215"/>
      <c r="AB494" s="215"/>
      <c r="AC494" s="215"/>
      <c r="AD494" s="215"/>
      <c r="AE494" s="215"/>
      <c r="AF494" s="215"/>
      <c r="AG494" s="215" t="s">
        <v>122</v>
      </c>
      <c r="AH494" s="215"/>
      <c r="AI494" s="215"/>
      <c r="AJ494" s="215"/>
      <c r="AK494" s="215"/>
      <c r="AL494" s="215"/>
      <c r="AM494" s="215"/>
      <c r="AN494" s="215"/>
      <c r="AO494" s="215"/>
      <c r="AP494" s="215"/>
      <c r="AQ494" s="215"/>
      <c r="AR494" s="215"/>
      <c r="AS494" s="215"/>
      <c r="AT494" s="215"/>
      <c r="AU494" s="215"/>
      <c r="AV494" s="215"/>
      <c r="AW494" s="215"/>
      <c r="AX494" s="215"/>
      <c r="AY494" s="215"/>
      <c r="AZ494" s="215"/>
      <c r="BA494" s="215"/>
      <c r="BB494" s="215"/>
      <c r="BC494" s="215"/>
      <c r="BD494" s="215"/>
      <c r="BE494" s="215"/>
      <c r="BF494" s="215"/>
      <c r="BG494" s="215"/>
      <c r="BH494" s="215"/>
    </row>
    <row r="495" spans="1:60" outlineLevel="1" x14ac:dyDescent="0.2">
      <c r="A495" s="222"/>
      <c r="B495" s="223"/>
      <c r="C495" s="263" t="s">
        <v>504</v>
      </c>
      <c r="D495" s="249"/>
      <c r="E495" s="249"/>
      <c r="F495" s="249"/>
      <c r="G495" s="249"/>
      <c r="H495" s="224"/>
      <c r="I495" s="224"/>
      <c r="J495" s="224"/>
      <c r="K495" s="224"/>
      <c r="L495" s="224"/>
      <c r="M495" s="224"/>
      <c r="N495" s="224"/>
      <c r="O495" s="224"/>
      <c r="P495" s="224"/>
      <c r="Q495" s="224"/>
      <c r="R495" s="224"/>
      <c r="S495" s="224"/>
      <c r="T495" s="224"/>
      <c r="U495" s="224"/>
      <c r="V495" s="224"/>
      <c r="W495" s="224"/>
      <c r="X495" s="224"/>
      <c r="Y495" s="215"/>
      <c r="Z495" s="215"/>
      <c r="AA495" s="215"/>
      <c r="AB495" s="215"/>
      <c r="AC495" s="215"/>
      <c r="AD495" s="215"/>
      <c r="AE495" s="215"/>
      <c r="AF495" s="215"/>
      <c r="AG495" s="215" t="s">
        <v>124</v>
      </c>
      <c r="AH495" s="215"/>
      <c r="AI495" s="215"/>
      <c r="AJ495" s="215"/>
      <c r="AK495" s="215"/>
      <c r="AL495" s="215"/>
      <c r="AM495" s="215"/>
      <c r="AN495" s="215"/>
      <c r="AO495" s="215"/>
      <c r="AP495" s="215"/>
      <c r="AQ495" s="215"/>
      <c r="AR495" s="215"/>
      <c r="AS495" s="215"/>
      <c r="AT495" s="215"/>
      <c r="AU495" s="215"/>
      <c r="AV495" s="215"/>
      <c r="AW495" s="215"/>
      <c r="AX495" s="215"/>
      <c r="AY495" s="215"/>
      <c r="AZ495" s="215"/>
      <c r="BA495" s="215"/>
      <c r="BB495" s="215"/>
      <c r="BC495" s="215"/>
      <c r="BD495" s="215"/>
      <c r="BE495" s="215"/>
      <c r="BF495" s="215"/>
      <c r="BG495" s="215"/>
      <c r="BH495" s="215"/>
    </row>
    <row r="496" spans="1:60" outlineLevel="1" x14ac:dyDescent="0.2">
      <c r="A496" s="222"/>
      <c r="B496" s="223"/>
      <c r="C496" s="269" t="s">
        <v>505</v>
      </c>
      <c r="D496" s="231"/>
      <c r="E496" s="232"/>
      <c r="F496" s="224"/>
      <c r="G496" s="224"/>
      <c r="H496" s="224"/>
      <c r="I496" s="224"/>
      <c r="J496" s="224"/>
      <c r="K496" s="224"/>
      <c r="L496" s="224"/>
      <c r="M496" s="224"/>
      <c r="N496" s="224"/>
      <c r="O496" s="224"/>
      <c r="P496" s="224"/>
      <c r="Q496" s="224"/>
      <c r="R496" s="224"/>
      <c r="S496" s="224"/>
      <c r="T496" s="224"/>
      <c r="U496" s="224"/>
      <c r="V496" s="224"/>
      <c r="W496" s="224"/>
      <c r="X496" s="224"/>
      <c r="Y496" s="215"/>
      <c r="Z496" s="215"/>
      <c r="AA496" s="215"/>
      <c r="AB496" s="215"/>
      <c r="AC496" s="215"/>
      <c r="AD496" s="215"/>
      <c r="AE496" s="215"/>
      <c r="AF496" s="215"/>
      <c r="AG496" s="215" t="s">
        <v>126</v>
      </c>
      <c r="AH496" s="215"/>
      <c r="AI496" s="215"/>
      <c r="AJ496" s="215"/>
      <c r="AK496" s="215"/>
      <c r="AL496" s="215"/>
      <c r="AM496" s="215"/>
      <c r="AN496" s="215"/>
      <c r="AO496" s="215"/>
      <c r="AP496" s="215"/>
      <c r="AQ496" s="215"/>
      <c r="AR496" s="215"/>
      <c r="AS496" s="215"/>
      <c r="AT496" s="215"/>
      <c r="AU496" s="215"/>
      <c r="AV496" s="215"/>
      <c r="AW496" s="215"/>
      <c r="AX496" s="215"/>
      <c r="AY496" s="215"/>
      <c r="AZ496" s="215"/>
      <c r="BA496" s="215"/>
      <c r="BB496" s="215"/>
      <c r="BC496" s="215"/>
      <c r="BD496" s="215"/>
      <c r="BE496" s="215"/>
      <c r="BF496" s="215"/>
      <c r="BG496" s="215"/>
      <c r="BH496" s="215"/>
    </row>
    <row r="497" spans="1:60" outlineLevel="1" x14ac:dyDescent="0.2">
      <c r="A497" s="222"/>
      <c r="B497" s="223"/>
      <c r="C497" s="270" t="s">
        <v>506</v>
      </c>
      <c r="D497" s="231"/>
      <c r="E497" s="232">
        <v>2.19</v>
      </c>
      <c r="F497" s="224"/>
      <c r="G497" s="224"/>
      <c r="H497" s="224"/>
      <c r="I497" s="224"/>
      <c r="J497" s="224"/>
      <c r="K497" s="224"/>
      <c r="L497" s="224"/>
      <c r="M497" s="224"/>
      <c r="N497" s="224"/>
      <c r="O497" s="224"/>
      <c r="P497" s="224"/>
      <c r="Q497" s="224"/>
      <c r="R497" s="224"/>
      <c r="S497" s="224"/>
      <c r="T497" s="224"/>
      <c r="U497" s="224"/>
      <c r="V497" s="224"/>
      <c r="W497" s="224"/>
      <c r="X497" s="224"/>
      <c r="Y497" s="215"/>
      <c r="Z497" s="215"/>
      <c r="AA497" s="215"/>
      <c r="AB497" s="215"/>
      <c r="AC497" s="215"/>
      <c r="AD497" s="215"/>
      <c r="AE497" s="215"/>
      <c r="AF497" s="215"/>
      <c r="AG497" s="215" t="s">
        <v>126</v>
      </c>
      <c r="AH497" s="215">
        <v>2</v>
      </c>
      <c r="AI497" s="215"/>
      <c r="AJ497" s="215"/>
      <c r="AK497" s="215"/>
      <c r="AL497" s="215"/>
      <c r="AM497" s="215"/>
      <c r="AN497" s="215"/>
      <c r="AO497" s="215"/>
      <c r="AP497" s="215"/>
      <c r="AQ497" s="215"/>
      <c r="AR497" s="215"/>
      <c r="AS497" s="215"/>
      <c r="AT497" s="215"/>
      <c r="AU497" s="215"/>
      <c r="AV497" s="215"/>
      <c r="AW497" s="215"/>
      <c r="AX497" s="215"/>
      <c r="AY497" s="215"/>
      <c r="AZ497" s="215"/>
      <c r="BA497" s="215"/>
      <c r="BB497" s="215"/>
      <c r="BC497" s="215"/>
      <c r="BD497" s="215"/>
      <c r="BE497" s="215"/>
      <c r="BF497" s="215"/>
      <c r="BG497" s="215"/>
      <c r="BH497" s="215"/>
    </row>
    <row r="498" spans="1:60" outlineLevel="1" x14ac:dyDescent="0.2">
      <c r="A498" s="222"/>
      <c r="B498" s="223"/>
      <c r="C498" s="270" t="s">
        <v>507</v>
      </c>
      <c r="D498" s="231"/>
      <c r="E498" s="232">
        <v>3.34</v>
      </c>
      <c r="F498" s="224"/>
      <c r="G498" s="224"/>
      <c r="H498" s="224"/>
      <c r="I498" s="224"/>
      <c r="J498" s="224"/>
      <c r="K498" s="224"/>
      <c r="L498" s="224"/>
      <c r="M498" s="224"/>
      <c r="N498" s="224"/>
      <c r="O498" s="224"/>
      <c r="P498" s="224"/>
      <c r="Q498" s="224"/>
      <c r="R498" s="224"/>
      <c r="S498" s="224"/>
      <c r="T498" s="224"/>
      <c r="U498" s="224"/>
      <c r="V498" s="224"/>
      <c r="W498" s="224"/>
      <c r="X498" s="224"/>
      <c r="Y498" s="215"/>
      <c r="Z498" s="215"/>
      <c r="AA498" s="215"/>
      <c r="AB498" s="215"/>
      <c r="AC498" s="215"/>
      <c r="AD498" s="215"/>
      <c r="AE498" s="215"/>
      <c r="AF498" s="215"/>
      <c r="AG498" s="215" t="s">
        <v>126</v>
      </c>
      <c r="AH498" s="215">
        <v>2</v>
      </c>
      <c r="AI498" s="215"/>
      <c r="AJ498" s="215"/>
      <c r="AK498" s="215"/>
      <c r="AL498" s="215"/>
      <c r="AM498" s="215"/>
      <c r="AN498" s="215"/>
      <c r="AO498" s="215"/>
      <c r="AP498" s="215"/>
      <c r="AQ498" s="215"/>
      <c r="AR498" s="215"/>
      <c r="AS498" s="215"/>
      <c r="AT498" s="215"/>
      <c r="AU498" s="215"/>
      <c r="AV498" s="215"/>
      <c r="AW498" s="215"/>
      <c r="AX498" s="215"/>
      <c r="AY498" s="215"/>
      <c r="AZ498" s="215"/>
      <c r="BA498" s="215"/>
      <c r="BB498" s="215"/>
      <c r="BC498" s="215"/>
      <c r="BD498" s="215"/>
      <c r="BE498" s="215"/>
      <c r="BF498" s="215"/>
      <c r="BG498" s="215"/>
      <c r="BH498" s="215"/>
    </row>
    <row r="499" spans="1:60" outlineLevel="1" x14ac:dyDescent="0.2">
      <c r="A499" s="222"/>
      <c r="B499" s="223"/>
      <c r="C499" s="270" t="s">
        <v>508</v>
      </c>
      <c r="D499" s="231"/>
      <c r="E499" s="232">
        <v>1.52</v>
      </c>
      <c r="F499" s="224"/>
      <c r="G499" s="224"/>
      <c r="H499" s="224"/>
      <c r="I499" s="224"/>
      <c r="J499" s="224"/>
      <c r="K499" s="224"/>
      <c r="L499" s="224"/>
      <c r="M499" s="224"/>
      <c r="N499" s="224"/>
      <c r="O499" s="224"/>
      <c r="P499" s="224"/>
      <c r="Q499" s="224"/>
      <c r="R499" s="224"/>
      <c r="S499" s="224"/>
      <c r="T499" s="224"/>
      <c r="U499" s="224"/>
      <c r="V499" s="224"/>
      <c r="W499" s="224"/>
      <c r="X499" s="224"/>
      <c r="Y499" s="215"/>
      <c r="Z499" s="215"/>
      <c r="AA499" s="215"/>
      <c r="AB499" s="215"/>
      <c r="AC499" s="215"/>
      <c r="AD499" s="215"/>
      <c r="AE499" s="215"/>
      <c r="AF499" s="215"/>
      <c r="AG499" s="215" t="s">
        <v>126</v>
      </c>
      <c r="AH499" s="215">
        <v>2</v>
      </c>
      <c r="AI499" s="215"/>
      <c r="AJ499" s="215"/>
      <c r="AK499" s="215"/>
      <c r="AL499" s="215"/>
      <c r="AM499" s="215"/>
      <c r="AN499" s="215"/>
      <c r="AO499" s="215"/>
      <c r="AP499" s="215"/>
      <c r="AQ499" s="215"/>
      <c r="AR499" s="215"/>
      <c r="AS499" s="215"/>
      <c r="AT499" s="215"/>
      <c r="AU499" s="215"/>
      <c r="AV499" s="215"/>
      <c r="AW499" s="215"/>
      <c r="AX499" s="215"/>
      <c r="AY499" s="215"/>
      <c r="AZ499" s="215"/>
      <c r="BA499" s="215"/>
      <c r="BB499" s="215"/>
      <c r="BC499" s="215"/>
      <c r="BD499" s="215"/>
      <c r="BE499" s="215"/>
      <c r="BF499" s="215"/>
      <c r="BG499" s="215"/>
      <c r="BH499" s="215"/>
    </row>
    <row r="500" spans="1:60" outlineLevel="1" x14ac:dyDescent="0.2">
      <c r="A500" s="222"/>
      <c r="B500" s="223"/>
      <c r="C500" s="270" t="s">
        <v>509</v>
      </c>
      <c r="D500" s="231"/>
      <c r="E500" s="232">
        <v>0.6</v>
      </c>
      <c r="F500" s="224"/>
      <c r="G500" s="224"/>
      <c r="H500" s="224"/>
      <c r="I500" s="224"/>
      <c r="J500" s="224"/>
      <c r="K500" s="224"/>
      <c r="L500" s="224"/>
      <c r="M500" s="224"/>
      <c r="N500" s="224"/>
      <c r="O500" s="224"/>
      <c r="P500" s="224"/>
      <c r="Q500" s="224"/>
      <c r="R500" s="224"/>
      <c r="S500" s="224"/>
      <c r="T500" s="224"/>
      <c r="U500" s="224"/>
      <c r="V500" s="224"/>
      <c r="W500" s="224"/>
      <c r="X500" s="224"/>
      <c r="Y500" s="215"/>
      <c r="Z500" s="215"/>
      <c r="AA500" s="215"/>
      <c r="AB500" s="215"/>
      <c r="AC500" s="215"/>
      <c r="AD500" s="215"/>
      <c r="AE500" s="215"/>
      <c r="AF500" s="215"/>
      <c r="AG500" s="215" t="s">
        <v>126</v>
      </c>
      <c r="AH500" s="215">
        <v>2</v>
      </c>
      <c r="AI500" s="215"/>
      <c r="AJ500" s="215"/>
      <c r="AK500" s="215"/>
      <c r="AL500" s="215"/>
      <c r="AM500" s="215"/>
      <c r="AN500" s="215"/>
      <c r="AO500" s="215"/>
      <c r="AP500" s="215"/>
      <c r="AQ500" s="215"/>
      <c r="AR500" s="215"/>
      <c r="AS500" s="215"/>
      <c r="AT500" s="215"/>
      <c r="AU500" s="215"/>
      <c r="AV500" s="215"/>
      <c r="AW500" s="215"/>
      <c r="AX500" s="215"/>
      <c r="AY500" s="215"/>
      <c r="AZ500" s="215"/>
      <c r="BA500" s="215"/>
      <c r="BB500" s="215"/>
      <c r="BC500" s="215"/>
      <c r="BD500" s="215"/>
      <c r="BE500" s="215"/>
      <c r="BF500" s="215"/>
      <c r="BG500" s="215"/>
      <c r="BH500" s="215"/>
    </row>
    <row r="501" spans="1:60" outlineLevel="1" x14ac:dyDescent="0.2">
      <c r="A501" s="222"/>
      <c r="B501" s="223"/>
      <c r="C501" s="270" t="s">
        <v>510</v>
      </c>
      <c r="D501" s="231"/>
      <c r="E501" s="232">
        <v>2.29</v>
      </c>
      <c r="F501" s="224"/>
      <c r="G501" s="224"/>
      <c r="H501" s="224"/>
      <c r="I501" s="224"/>
      <c r="J501" s="224"/>
      <c r="K501" s="224"/>
      <c r="L501" s="224"/>
      <c r="M501" s="224"/>
      <c r="N501" s="224"/>
      <c r="O501" s="224"/>
      <c r="P501" s="224"/>
      <c r="Q501" s="224"/>
      <c r="R501" s="224"/>
      <c r="S501" s="224"/>
      <c r="T501" s="224"/>
      <c r="U501" s="224"/>
      <c r="V501" s="224"/>
      <c r="W501" s="224"/>
      <c r="X501" s="224"/>
      <c r="Y501" s="215"/>
      <c r="Z501" s="215"/>
      <c r="AA501" s="215"/>
      <c r="AB501" s="215"/>
      <c r="AC501" s="215"/>
      <c r="AD501" s="215"/>
      <c r="AE501" s="215"/>
      <c r="AF501" s="215"/>
      <c r="AG501" s="215" t="s">
        <v>126</v>
      </c>
      <c r="AH501" s="215">
        <v>2</v>
      </c>
      <c r="AI501" s="215"/>
      <c r="AJ501" s="215"/>
      <c r="AK501" s="215"/>
      <c r="AL501" s="215"/>
      <c r="AM501" s="215"/>
      <c r="AN501" s="215"/>
      <c r="AO501" s="215"/>
      <c r="AP501" s="215"/>
      <c r="AQ501" s="215"/>
      <c r="AR501" s="215"/>
      <c r="AS501" s="215"/>
      <c r="AT501" s="215"/>
      <c r="AU501" s="215"/>
      <c r="AV501" s="215"/>
      <c r="AW501" s="215"/>
      <c r="AX501" s="215"/>
      <c r="AY501" s="215"/>
      <c r="AZ501" s="215"/>
      <c r="BA501" s="215"/>
      <c r="BB501" s="215"/>
      <c r="BC501" s="215"/>
      <c r="BD501" s="215"/>
      <c r="BE501" s="215"/>
      <c r="BF501" s="215"/>
      <c r="BG501" s="215"/>
      <c r="BH501" s="215"/>
    </row>
    <row r="502" spans="1:60" outlineLevel="1" x14ac:dyDescent="0.2">
      <c r="A502" s="222"/>
      <c r="B502" s="223"/>
      <c r="C502" s="270" t="s">
        <v>511</v>
      </c>
      <c r="D502" s="231"/>
      <c r="E502" s="232">
        <v>0.84</v>
      </c>
      <c r="F502" s="224"/>
      <c r="G502" s="224"/>
      <c r="H502" s="224"/>
      <c r="I502" s="224"/>
      <c r="J502" s="224"/>
      <c r="K502" s="224"/>
      <c r="L502" s="224"/>
      <c r="M502" s="224"/>
      <c r="N502" s="224"/>
      <c r="O502" s="224"/>
      <c r="P502" s="224"/>
      <c r="Q502" s="224"/>
      <c r="R502" s="224"/>
      <c r="S502" s="224"/>
      <c r="T502" s="224"/>
      <c r="U502" s="224"/>
      <c r="V502" s="224"/>
      <c r="W502" s="224"/>
      <c r="X502" s="224"/>
      <c r="Y502" s="215"/>
      <c r="Z502" s="215"/>
      <c r="AA502" s="215"/>
      <c r="AB502" s="215"/>
      <c r="AC502" s="215"/>
      <c r="AD502" s="215"/>
      <c r="AE502" s="215"/>
      <c r="AF502" s="215"/>
      <c r="AG502" s="215" t="s">
        <v>126</v>
      </c>
      <c r="AH502" s="215">
        <v>2</v>
      </c>
      <c r="AI502" s="215"/>
      <c r="AJ502" s="215"/>
      <c r="AK502" s="215"/>
      <c r="AL502" s="215"/>
      <c r="AM502" s="215"/>
      <c r="AN502" s="215"/>
      <c r="AO502" s="215"/>
      <c r="AP502" s="215"/>
      <c r="AQ502" s="215"/>
      <c r="AR502" s="215"/>
      <c r="AS502" s="215"/>
      <c r="AT502" s="215"/>
      <c r="AU502" s="215"/>
      <c r="AV502" s="215"/>
      <c r="AW502" s="215"/>
      <c r="AX502" s="215"/>
      <c r="AY502" s="215"/>
      <c r="AZ502" s="215"/>
      <c r="BA502" s="215"/>
      <c r="BB502" s="215"/>
      <c r="BC502" s="215"/>
      <c r="BD502" s="215"/>
      <c r="BE502" s="215"/>
      <c r="BF502" s="215"/>
      <c r="BG502" s="215"/>
      <c r="BH502" s="215"/>
    </row>
    <row r="503" spans="1:60" outlineLevel="1" x14ac:dyDescent="0.2">
      <c r="A503" s="222"/>
      <c r="B503" s="223"/>
      <c r="C503" s="270" t="s">
        <v>512</v>
      </c>
      <c r="D503" s="231"/>
      <c r="E503" s="232">
        <v>3.72</v>
      </c>
      <c r="F503" s="224"/>
      <c r="G503" s="224"/>
      <c r="H503" s="224"/>
      <c r="I503" s="224"/>
      <c r="J503" s="224"/>
      <c r="K503" s="224"/>
      <c r="L503" s="224"/>
      <c r="M503" s="224"/>
      <c r="N503" s="224"/>
      <c r="O503" s="224"/>
      <c r="P503" s="224"/>
      <c r="Q503" s="224"/>
      <c r="R503" s="224"/>
      <c r="S503" s="224"/>
      <c r="T503" s="224"/>
      <c r="U503" s="224"/>
      <c r="V503" s="224"/>
      <c r="W503" s="224"/>
      <c r="X503" s="224"/>
      <c r="Y503" s="215"/>
      <c r="Z503" s="215"/>
      <c r="AA503" s="215"/>
      <c r="AB503" s="215"/>
      <c r="AC503" s="215"/>
      <c r="AD503" s="215"/>
      <c r="AE503" s="215"/>
      <c r="AF503" s="215"/>
      <c r="AG503" s="215" t="s">
        <v>126</v>
      </c>
      <c r="AH503" s="215">
        <v>2</v>
      </c>
      <c r="AI503" s="215"/>
      <c r="AJ503" s="215"/>
      <c r="AK503" s="215"/>
      <c r="AL503" s="215"/>
      <c r="AM503" s="215"/>
      <c r="AN503" s="215"/>
      <c r="AO503" s="215"/>
      <c r="AP503" s="215"/>
      <c r="AQ503" s="215"/>
      <c r="AR503" s="215"/>
      <c r="AS503" s="215"/>
      <c r="AT503" s="215"/>
      <c r="AU503" s="215"/>
      <c r="AV503" s="215"/>
      <c r="AW503" s="215"/>
      <c r="AX503" s="215"/>
      <c r="AY503" s="215"/>
      <c r="AZ503" s="215"/>
      <c r="BA503" s="215"/>
      <c r="BB503" s="215"/>
      <c r="BC503" s="215"/>
      <c r="BD503" s="215"/>
      <c r="BE503" s="215"/>
      <c r="BF503" s="215"/>
      <c r="BG503" s="215"/>
      <c r="BH503" s="215"/>
    </row>
    <row r="504" spans="1:60" outlineLevel="1" x14ac:dyDescent="0.2">
      <c r="A504" s="222"/>
      <c r="B504" s="223"/>
      <c r="C504" s="270" t="s">
        <v>513</v>
      </c>
      <c r="D504" s="231"/>
      <c r="E504" s="232">
        <v>1.24</v>
      </c>
      <c r="F504" s="224"/>
      <c r="G504" s="224"/>
      <c r="H504" s="224"/>
      <c r="I504" s="224"/>
      <c r="J504" s="224"/>
      <c r="K504" s="224"/>
      <c r="L504" s="224"/>
      <c r="M504" s="224"/>
      <c r="N504" s="224"/>
      <c r="O504" s="224"/>
      <c r="P504" s="224"/>
      <c r="Q504" s="224"/>
      <c r="R504" s="224"/>
      <c r="S504" s="224"/>
      <c r="T504" s="224"/>
      <c r="U504" s="224"/>
      <c r="V504" s="224"/>
      <c r="W504" s="224"/>
      <c r="X504" s="224"/>
      <c r="Y504" s="215"/>
      <c r="Z504" s="215"/>
      <c r="AA504" s="215"/>
      <c r="AB504" s="215"/>
      <c r="AC504" s="215"/>
      <c r="AD504" s="215"/>
      <c r="AE504" s="215"/>
      <c r="AF504" s="215"/>
      <c r="AG504" s="215" t="s">
        <v>126</v>
      </c>
      <c r="AH504" s="215">
        <v>2</v>
      </c>
      <c r="AI504" s="215"/>
      <c r="AJ504" s="215"/>
      <c r="AK504" s="215"/>
      <c r="AL504" s="215"/>
      <c r="AM504" s="215"/>
      <c r="AN504" s="215"/>
      <c r="AO504" s="215"/>
      <c r="AP504" s="215"/>
      <c r="AQ504" s="215"/>
      <c r="AR504" s="215"/>
      <c r="AS504" s="215"/>
      <c r="AT504" s="215"/>
      <c r="AU504" s="215"/>
      <c r="AV504" s="215"/>
      <c r="AW504" s="215"/>
      <c r="AX504" s="215"/>
      <c r="AY504" s="215"/>
      <c r="AZ504" s="215"/>
      <c r="BA504" s="215"/>
      <c r="BB504" s="215"/>
      <c r="BC504" s="215"/>
      <c r="BD504" s="215"/>
      <c r="BE504" s="215"/>
      <c r="BF504" s="215"/>
      <c r="BG504" s="215"/>
      <c r="BH504" s="215"/>
    </row>
    <row r="505" spans="1:60" outlineLevel="1" x14ac:dyDescent="0.2">
      <c r="A505" s="222"/>
      <c r="B505" s="223"/>
      <c r="C505" s="270" t="s">
        <v>514</v>
      </c>
      <c r="D505" s="231"/>
      <c r="E505" s="232">
        <v>2.46</v>
      </c>
      <c r="F505" s="224"/>
      <c r="G505" s="224"/>
      <c r="H505" s="224"/>
      <c r="I505" s="224"/>
      <c r="J505" s="224"/>
      <c r="K505" s="224"/>
      <c r="L505" s="224"/>
      <c r="M505" s="224"/>
      <c r="N505" s="224"/>
      <c r="O505" s="224"/>
      <c r="P505" s="224"/>
      <c r="Q505" s="224"/>
      <c r="R505" s="224"/>
      <c r="S505" s="224"/>
      <c r="T505" s="224"/>
      <c r="U505" s="224"/>
      <c r="V505" s="224"/>
      <c r="W505" s="224"/>
      <c r="X505" s="224"/>
      <c r="Y505" s="215"/>
      <c r="Z505" s="215"/>
      <c r="AA505" s="215"/>
      <c r="AB505" s="215"/>
      <c r="AC505" s="215"/>
      <c r="AD505" s="215"/>
      <c r="AE505" s="215"/>
      <c r="AF505" s="215"/>
      <c r="AG505" s="215" t="s">
        <v>126</v>
      </c>
      <c r="AH505" s="215">
        <v>2</v>
      </c>
      <c r="AI505" s="215"/>
      <c r="AJ505" s="215"/>
      <c r="AK505" s="215"/>
      <c r="AL505" s="215"/>
      <c r="AM505" s="215"/>
      <c r="AN505" s="215"/>
      <c r="AO505" s="215"/>
      <c r="AP505" s="215"/>
      <c r="AQ505" s="215"/>
      <c r="AR505" s="215"/>
      <c r="AS505" s="215"/>
      <c r="AT505" s="215"/>
      <c r="AU505" s="215"/>
      <c r="AV505" s="215"/>
      <c r="AW505" s="215"/>
      <c r="AX505" s="215"/>
      <c r="AY505" s="215"/>
      <c r="AZ505" s="215"/>
      <c r="BA505" s="215"/>
      <c r="BB505" s="215"/>
      <c r="BC505" s="215"/>
      <c r="BD505" s="215"/>
      <c r="BE505" s="215"/>
      <c r="BF505" s="215"/>
      <c r="BG505" s="215"/>
      <c r="BH505" s="215"/>
    </row>
    <row r="506" spans="1:60" outlineLevel="1" x14ac:dyDescent="0.2">
      <c r="A506" s="222"/>
      <c r="B506" s="223"/>
      <c r="C506" s="270" t="s">
        <v>515</v>
      </c>
      <c r="D506" s="231"/>
      <c r="E506" s="232">
        <v>2.46</v>
      </c>
      <c r="F506" s="224"/>
      <c r="G506" s="224"/>
      <c r="H506" s="224"/>
      <c r="I506" s="224"/>
      <c r="J506" s="224"/>
      <c r="K506" s="224"/>
      <c r="L506" s="224"/>
      <c r="M506" s="224"/>
      <c r="N506" s="224"/>
      <c r="O506" s="224"/>
      <c r="P506" s="224"/>
      <c r="Q506" s="224"/>
      <c r="R506" s="224"/>
      <c r="S506" s="224"/>
      <c r="T506" s="224"/>
      <c r="U506" s="224"/>
      <c r="V506" s="224"/>
      <c r="W506" s="224"/>
      <c r="X506" s="224"/>
      <c r="Y506" s="215"/>
      <c r="Z506" s="215"/>
      <c r="AA506" s="215"/>
      <c r="AB506" s="215"/>
      <c r="AC506" s="215"/>
      <c r="AD506" s="215"/>
      <c r="AE506" s="215"/>
      <c r="AF506" s="215"/>
      <c r="AG506" s="215" t="s">
        <v>126</v>
      </c>
      <c r="AH506" s="215">
        <v>2</v>
      </c>
      <c r="AI506" s="215"/>
      <c r="AJ506" s="215"/>
      <c r="AK506" s="215"/>
      <c r="AL506" s="215"/>
      <c r="AM506" s="215"/>
      <c r="AN506" s="215"/>
      <c r="AO506" s="215"/>
      <c r="AP506" s="215"/>
      <c r="AQ506" s="215"/>
      <c r="AR506" s="215"/>
      <c r="AS506" s="215"/>
      <c r="AT506" s="215"/>
      <c r="AU506" s="215"/>
      <c r="AV506" s="215"/>
      <c r="AW506" s="215"/>
      <c r="AX506" s="215"/>
      <c r="AY506" s="215"/>
      <c r="AZ506" s="215"/>
      <c r="BA506" s="215"/>
      <c r="BB506" s="215"/>
      <c r="BC506" s="215"/>
      <c r="BD506" s="215"/>
      <c r="BE506" s="215"/>
      <c r="BF506" s="215"/>
      <c r="BG506" s="215"/>
      <c r="BH506" s="215"/>
    </row>
    <row r="507" spans="1:60" outlineLevel="1" x14ac:dyDescent="0.2">
      <c r="A507" s="222"/>
      <c r="B507" s="223"/>
      <c r="C507" s="271" t="s">
        <v>516</v>
      </c>
      <c r="D507" s="233"/>
      <c r="E507" s="234">
        <v>20.66</v>
      </c>
      <c r="F507" s="224"/>
      <c r="G507" s="224"/>
      <c r="H507" s="224"/>
      <c r="I507" s="224"/>
      <c r="J507" s="224"/>
      <c r="K507" s="224"/>
      <c r="L507" s="224"/>
      <c r="M507" s="224"/>
      <c r="N507" s="224"/>
      <c r="O507" s="224"/>
      <c r="P507" s="224"/>
      <c r="Q507" s="224"/>
      <c r="R507" s="224"/>
      <c r="S507" s="224"/>
      <c r="T507" s="224"/>
      <c r="U507" s="224"/>
      <c r="V507" s="224"/>
      <c r="W507" s="224"/>
      <c r="X507" s="224"/>
      <c r="Y507" s="215"/>
      <c r="Z507" s="215"/>
      <c r="AA507" s="215"/>
      <c r="AB507" s="215"/>
      <c r="AC507" s="215"/>
      <c r="AD507" s="215"/>
      <c r="AE507" s="215"/>
      <c r="AF507" s="215"/>
      <c r="AG507" s="215" t="s">
        <v>126</v>
      </c>
      <c r="AH507" s="215">
        <v>3</v>
      </c>
      <c r="AI507" s="215"/>
      <c r="AJ507" s="215"/>
      <c r="AK507" s="215"/>
      <c r="AL507" s="215"/>
      <c r="AM507" s="215"/>
      <c r="AN507" s="215"/>
      <c r="AO507" s="215"/>
      <c r="AP507" s="215"/>
      <c r="AQ507" s="215"/>
      <c r="AR507" s="215"/>
      <c r="AS507" s="215"/>
      <c r="AT507" s="215"/>
      <c r="AU507" s="215"/>
      <c r="AV507" s="215"/>
      <c r="AW507" s="215"/>
      <c r="AX507" s="215"/>
      <c r="AY507" s="215"/>
      <c r="AZ507" s="215"/>
      <c r="BA507" s="215"/>
      <c r="BB507" s="215"/>
      <c r="BC507" s="215"/>
      <c r="BD507" s="215"/>
      <c r="BE507" s="215"/>
      <c r="BF507" s="215"/>
      <c r="BG507" s="215"/>
      <c r="BH507" s="215"/>
    </row>
    <row r="508" spans="1:60" outlineLevel="1" x14ac:dyDescent="0.2">
      <c r="A508" s="222"/>
      <c r="B508" s="223"/>
      <c r="C508" s="269" t="s">
        <v>517</v>
      </c>
      <c r="D508" s="231"/>
      <c r="E508" s="232"/>
      <c r="F508" s="224"/>
      <c r="G508" s="224"/>
      <c r="H508" s="224"/>
      <c r="I508" s="224"/>
      <c r="J508" s="224"/>
      <c r="K508" s="224"/>
      <c r="L508" s="224"/>
      <c r="M508" s="224"/>
      <c r="N508" s="224"/>
      <c r="O508" s="224"/>
      <c r="P508" s="224"/>
      <c r="Q508" s="224"/>
      <c r="R508" s="224"/>
      <c r="S508" s="224"/>
      <c r="T508" s="224"/>
      <c r="U508" s="224"/>
      <c r="V508" s="224"/>
      <c r="W508" s="224"/>
      <c r="X508" s="224"/>
      <c r="Y508" s="215"/>
      <c r="Z508" s="215"/>
      <c r="AA508" s="215"/>
      <c r="AB508" s="215"/>
      <c r="AC508" s="215"/>
      <c r="AD508" s="215"/>
      <c r="AE508" s="215"/>
      <c r="AF508" s="215"/>
      <c r="AG508" s="215" t="s">
        <v>126</v>
      </c>
      <c r="AH508" s="215"/>
      <c r="AI508" s="215"/>
      <c r="AJ508" s="215"/>
      <c r="AK508" s="215"/>
      <c r="AL508" s="215"/>
      <c r="AM508" s="215"/>
      <c r="AN508" s="215"/>
      <c r="AO508" s="215"/>
      <c r="AP508" s="215"/>
      <c r="AQ508" s="215"/>
      <c r="AR508" s="215"/>
      <c r="AS508" s="215"/>
      <c r="AT508" s="215"/>
      <c r="AU508" s="215"/>
      <c r="AV508" s="215"/>
      <c r="AW508" s="215"/>
      <c r="AX508" s="215"/>
      <c r="AY508" s="215"/>
      <c r="AZ508" s="215"/>
      <c r="BA508" s="215"/>
      <c r="BB508" s="215"/>
      <c r="BC508" s="215"/>
      <c r="BD508" s="215"/>
      <c r="BE508" s="215"/>
      <c r="BF508" s="215"/>
      <c r="BG508" s="215"/>
      <c r="BH508" s="215"/>
    </row>
    <row r="509" spans="1:60" outlineLevel="1" x14ac:dyDescent="0.2">
      <c r="A509" s="222"/>
      <c r="B509" s="223"/>
      <c r="C509" s="264" t="s">
        <v>518</v>
      </c>
      <c r="D509" s="225"/>
      <c r="E509" s="226">
        <v>5.17</v>
      </c>
      <c r="F509" s="224"/>
      <c r="G509" s="224"/>
      <c r="H509" s="224"/>
      <c r="I509" s="224"/>
      <c r="J509" s="224"/>
      <c r="K509" s="224"/>
      <c r="L509" s="224"/>
      <c r="M509" s="224"/>
      <c r="N509" s="224"/>
      <c r="O509" s="224"/>
      <c r="P509" s="224"/>
      <c r="Q509" s="224"/>
      <c r="R509" s="224"/>
      <c r="S509" s="224"/>
      <c r="T509" s="224"/>
      <c r="U509" s="224"/>
      <c r="V509" s="224"/>
      <c r="W509" s="224"/>
      <c r="X509" s="224"/>
      <c r="Y509" s="215"/>
      <c r="Z509" s="215"/>
      <c r="AA509" s="215"/>
      <c r="AB509" s="215"/>
      <c r="AC509" s="215"/>
      <c r="AD509" s="215"/>
      <c r="AE509" s="215"/>
      <c r="AF509" s="215"/>
      <c r="AG509" s="215" t="s">
        <v>126</v>
      </c>
      <c r="AH509" s="215">
        <v>0</v>
      </c>
      <c r="AI509" s="215"/>
      <c r="AJ509" s="215"/>
      <c r="AK509" s="215"/>
      <c r="AL509" s="215"/>
      <c r="AM509" s="215"/>
      <c r="AN509" s="215"/>
      <c r="AO509" s="215"/>
      <c r="AP509" s="215"/>
      <c r="AQ509" s="215"/>
      <c r="AR509" s="215"/>
      <c r="AS509" s="215"/>
      <c r="AT509" s="215"/>
      <c r="AU509" s="215"/>
      <c r="AV509" s="215"/>
      <c r="AW509" s="215"/>
      <c r="AX509" s="215"/>
      <c r="AY509" s="215"/>
      <c r="AZ509" s="215"/>
      <c r="BA509" s="215"/>
      <c r="BB509" s="215"/>
      <c r="BC509" s="215"/>
      <c r="BD509" s="215"/>
      <c r="BE509" s="215"/>
      <c r="BF509" s="215"/>
      <c r="BG509" s="215"/>
      <c r="BH509" s="215"/>
    </row>
    <row r="510" spans="1:60" outlineLevel="1" x14ac:dyDescent="0.2">
      <c r="A510" s="222"/>
      <c r="B510" s="223"/>
      <c r="C510" s="265" t="s">
        <v>216</v>
      </c>
      <c r="D510" s="227"/>
      <c r="E510" s="228">
        <v>5.17</v>
      </c>
      <c r="F510" s="224"/>
      <c r="G510" s="224"/>
      <c r="H510" s="224"/>
      <c r="I510" s="224"/>
      <c r="J510" s="224"/>
      <c r="K510" s="224"/>
      <c r="L510" s="224"/>
      <c r="M510" s="224"/>
      <c r="N510" s="224"/>
      <c r="O510" s="224"/>
      <c r="P510" s="224"/>
      <c r="Q510" s="224"/>
      <c r="R510" s="224"/>
      <c r="S510" s="224"/>
      <c r="T510" s="224"/>
      <c r="U510" s="224"/>
      <c r="V510" s="224"/>
      <c r="W510" s="224"/>
      <c r="X510" s="224"/>
      <c r="Y510" s="215"/>
      <c r="Z510" s="215"/>
      <c r="AA510" s="215"/>
      <c r="AB510" s="215"/>
      <c r="AC510" s="215"/>
      <c r="AD510" s="215"/>
      <c r="AE510" s="215"/>
      <c r="AF510" s="215"/>
      <c r="AG510" s="215" t="s">
        <v>126</v>
      </c>
      <c r="AH510" s="215">
        <v>1</v>
      </c>
      <c r="AI510" s="215"/>
      <c r="AJ510" s="215"/>
      <c r="AK510" s="215"/>
      <c r="AL510" s="215"/>
      <c r="AM510" s="215"/>
      <c r="AN510" s="215"/>
      <c r="AO510" s="215"/>
      <c r="AP510" s="215"/>
      <c r="AQ510" s="215"/>
      <c r="AR510" s="215"/>
      <c r="AS510" s="215"/>
      <c r="AT510" s="215"/>
      <c r="AU510" s="215"/>
      <c r="AV510" s="215"/>
      <c r="AW510" s="215"/>
      <c r="AX510" s="215"/>
      <c r="AY510" s="215"/>
      <c r="AZ510" s="215"/>
      <c r="BA510" s="215"/>
      <c r="BB510" s="215"/>
      <c r="BC510" s="215"/>
      <c r="BD510" s="215"/>
      <c r="BE510" s="215"/>
      <c r="BF510" s="215"/>
      <c r="BG510" s="215"/>
      <c r="BH510" s="215"/>
    </row>
    <row r="511" spans="1:60" x14ac:dyDescent="0.2">
      <c r="A511" s="236" t="s">
        <v>113</v>
      </c>
      <c r="B511" s="237" t="s">
        <v>80</v>
      </c>
      <c r="C511" s="261" t="s">
        <v>81</v>
      </c>
      <c r="D511" s="238"/>
      <c r="E511" s="239"/>
      <c r="F511" s="240"/>
      <c r="G511" s="240">
        <f>SUMIF(AG512:AG629,"&lt;&gt;NOR",G512:G629)</f>
        <v>0</v>
      </c>
      <c r="H511" s="240"/>
      <c r="I511" s="240">
        <f>SUM(I512:I629)</f>
        <v>0</v>
      </c>
      <c r="J511" s="240"/>
      <c r="K511" s="240">
        <f>SUM(K512:K629)</f>
        <v>0</v>
      </c>
      <c r="L511" s="240"/>
      <c r="M511" s="240">
        <f>SUM(M512:M629)</f>
        <v>0</v>
      </c>
      <c r="N511" s="240"/>
      <c r="O511" s="240">
        <f>SUM(O512:O629)</f>
        <v>0.17</v>
      </c>
      <c r="P511" s="240"/>
      <c r="Q511" s="240">
        <f>SUM(Q512:Q629)</f>
        <v>0</v>
      </c>
      <c r="R511" s="240"/>
      <c r="S511" s="240"/>
      <c r="T511" s="241"/>
      <c r="U511" s="235"/>
      <c r="V511" s="235">
        <f>SUM(V512:V629)</f>
        <v>4.5</v>
      </c>
      <c r="W511" s="235"/>
      <c r="X511" s="235"/>
      <c r="AG511" t="s">
        <v>114</v>
      </c>
    </row>
    <row r="512" spans="1:60" outlineLevel="1" x14ac:dyDescent="0.2">
      <c r="A512" s="242">
        <v>67</v>
      </c>
      <c r="B512" s="243" t="s">
        <v>519</v>
      </c>
      <c r="C512" s="262" t="s">
        <v>520</v>
      </c>
      <c r="D512" s="244" t="s">
        <v>142</v>
      </c>
      <c r="E512" s="245">
        <v>23.6128</v>
      </c>
      <c r="F512" s="246"/>
      <c r="G512" s="247">
        <f>ROUND(E512*F512,2)</f>
        <v>0</v>
      </c>
      <c r="H512" s="246"/>
      <c r="I512" s="247">
        <f>ROUND(E512*H512,2)</f>
        <v>0</v>
      </c>
      <c r="J512" s="246"/>
      <c r="K512" s="247">
        <f>ROUND(E512*J512,2)</f>
        <v>0</v>
      </c>
      <c r="L512" s="247">
        <v>21</v>
      </c>
      <c r="M512" s="247">
        <f>G512*(1+L512/100)</f>
        <v>0</v>
      </c>
      <c r="N512" s="247">
        <v>6.9999999999999994E-5</v>
      </c>
      <c r="O512" s="247">
        <f>ROUND(E512*N512,2)</f>
        <v>0</v>
      </c>
      <c r="P512" s="247">
        <v>0</v>
      </c>
      <c r="Q512" s="247">
        <f>ROUND(E512*P512,2)</f>
        <v>0</v>
      </c>
      <c r="R512" s="247" t="s">
        <v>521</v>
      </c>
      <c r="S512" s="247" t="s">
        <v>119</v>
      </c>
      <c r="T512" s="248" t="s">
        <v>120</v>
      </c>
      <c r="U512" s="224">
        <v>3.2480000000000002E-2</v>
      </c>
      <c r="V512" s="224">
        <f>ROUND(E512*U512,2)</f>
        <v>0.77</v>
      </c>
      <c r="W512" s="224"/>
      <c r="X512" s="224" t="s">
        <v>121</v>
      </c>
      <c r="Y512" s="215"/>
      <c r="Z512" s="215"/>
      <c r="AA512" s="215"/>
      <c r="AB512" s="215"/>
      <c r="AC512" s="215"/>
      <c r="AD512" s="215"/>
      <c r="AE512" s="215"/>
      <c r="AF512" s="215"/>
      <c r="AG512" s="215" t="s">
        <v>122</v>
      </c>
      <c r="AH512" s="215"/>
      <c r="AI512" s="215"/>
      <c r="AJ512" s="215"/>
      <c r="AK512" s="215"/>
      <c r="AL512" s="215"/>
      <c r="AM512" s="215"/>
      <c r="AN512" s="215"/>
      <c r="AO512" s="215"/>
      <c r="AP512" s="215"/>
      <c r="AQ512" s="215"/>
      <c r="AR512" s="215"/>
      <c r="AS512" s="215"/>
      <c r="AT512" s="215"/>
      <c r="AU512" s="215"/>
      <c r="AV512" s="215"/>
      <c r="AW512" s="215"/>
      <c r="AX512" s="215"/>
      <c r="AY512" s="215"/>
      <c r="AZ512" s="215"/>
      <c r="BA512" s="215"/>
      <c r="BB512" s="215"/>
      <c r="BC512" s="215"/>
      <c r="BD512" s="215"/>
      <c r="BE512" s="215"/>
      <c r="BF512" s="215"/>
      <c r="BG512" s="215"/>
      <c r="BH512" s="215"/>
    </row>
    <row r="513" spans="1:60" outlineLevel="1" x14ac:dyDescent="0.2">
      <c r="A513" s="222"/>
      <c r="B513" s="223"/>
      <c r="C513" s="264" t="s">
        <v>522</v>
      </c>
      <c r="D513" s="225"/>
      <c r="E513" s="226"/>
      <c r="F513" s="224"/>
      <c r="G513" s="224"/>
      <c r="H513" s="224"/>
      <c r="I513" s="224"/>
      <c r="J513" s="224"/>
      <c r="K513" s="224"/>
      <c r="L513" s="224"/>
      <c r="M513" s="224"/>
      <c r="N513" s="224"/>
      <c r="O513" s="224"/>
      <c r="P513" s="224"/>
      <c r="Q513" s="224"/>
      <c r="R513" s="224"/>
      <c r="S513" s="224"/>
      <c r="T513" s="224"/>
      <c r="U513" s="224"/>
      <c r="V513" s="224"/>
      <c r="W513" s="224"/>
      <c r="X513" s="224"/>
      <c r="Y513" s="215"/>
      <c r="Z513" s="215"/>
      <c r="AA513" s="215"/>
      <c r="AB513" s="215"/>
      <c r="AC513" s="215"/>
      <c r="AD513" s="215"/>
      <c r="AE513" s="215"/>
      <c r="AF513" s="215"/>
      <c r="AG513" s="215" t="s">
        <v>126</v>
      </c>
      <c r="AH513" s="215">
        <v>0</v>
      </c>
      <c r="AI513" s="215"/>
      <c r="AJ513" s="215"/>
      <c r="AK513" s="215"/>
      <c r="AL513" s="215"/>
      <c r="AM513" s="215"/>
      <c r="AN513" s="215"/>
      <c r="AO513" s="215"/>
      <c r="AP513" s="215"/>
      <c r="AQ513" s="215"/>
      <c r="AR513" s="215"/>
      <c r="AS513" s="215"/>
      <c r="AT513" s="215"/>
      <c r="AU513" s="215"/>
      <c r="AV513" s="215"/>
      <c r="AW513" s="215"/>
      <c r="AX513" s="215"/>
      <c r="AY513" s="215"/>
      <c r="AZ513" s="215"/>
      <c r="BA513" s="215"/>
      <c r="BB513" s="215"/>
      <c r="BC513" s="215"/>
      <c r="BD513" s="215"/>
      <c r="BE513" s="215"/>
      <c r="BF513" s="215"/>
      <c r="BG513" s="215"/>
      <c r="BH513" s="215"/>
    </row>
    <row r="514" spans="1:60" outlineLevel="1" x14ac:dyDescent="0.2">
      <c r="A514" s="222"/>
      <c r="B514" s="223"/>
      <c r="C514" s="264" t="s">
        <v>178</v>
      </c>
      <c r="D514" s="225"/>
      <c r="E514" s="226">
        <v>0.39</v>
      </c>
      <c r="F514" s="224"/>
      <c r="G514" s="224"/>
      <c r="H514" s="224"/>
      <c r="I514" s="224"/>
      <c r="J514" s="224"/>
      <c r="K514" s="224"/>
      <c r="L514" s="224"/>
      <c r="M514" s="224"/>
      <c r="N514" s="224"/>
      <c r="O514" s="224"/>
      <c r="P514" s="224"/>
      <c r="Q514" s="224"/>
      <c r="R514" s="224"/>
      <c r="S514" s="224"/>
      <c r="T514" s="224"/>
      <c r="U514" s="224"/>
      <c r="V514" s="224"/>
      <c r="W514" s="224"/>
      <c r="X514" s="224"/>
      <c r="Y514" s="215"/>
      <c r="Z514" s="215"/>
      <c r="AA514" s="215"/>
      <c r="AB514" s="215"/>
      <c r="AC514" s="215"/>
      <c r="AD514" s="215"/>
      <c r="AE514" s="215"/>
      <c r="AF514" s="215"/>
      <c r="AG514" s="215" t="s">
        <v>126</v>
      </c>
      <c r="AH514" s="215">
        <v>0</v>
      </c>
      <c r="AI514" s="215"/>
      <c r="AJ514" s="215"/>
      <c r="AK514" s="215"/>
      <c r="AL514" s="215"/>
      <c r="AM514" s="215"/>
      <c r="AN514" s="215"/>
      <c r="AO514" s="215"/>
      <c r="AP514" s="215"/>
      <c r="AQ514" s="215"/>
      <c r="AR514" s="215"/>
      <c r="AS514" s="215"/>
      <c r="AT514" s="215"/>
      <c r="AU514" s="215"/>
      <c r="AV514" s="215"/>
      <c r="AW514" s="215"/>
      <c r="AX514" s="215"/>
      <c r="AY514" s="215"/>
      <c r="AZ514" s="215"/>
      <c r="BA514" s="215"/>
      <c r="BB514" s="215"/>
      <c r="BC514" s="215"/>
      <c r="BD514" s="215"/>
      <c r="BE514" s="215"/>
      <c r="BF514" s="215"/>
      <c r="BG514" s="215"/>
      <c r="BH514" s="215"/>
    </row>
    <row r="515" spans="1:60" outlineLevel="1" x14ac:dyDescent="0.2">
      <c r="A515" s="222"/>
      <c r="B515" s="223"/>
      <c r="C515" s="264" t="s">
        <v>179</v>
      </c>
      <c r="D515" s="225"/>
      <c r="E515" s="226">
        <v>0.6</v>
      </c>
      <c r="F515" s="224"/>
      <c r="G515" s="224"/>
      <c r="H515" s="224"/>
      <c r="I515" s="224"/>
      <c r="J515" s="224"/>
      <c r="K515" s="224"/>
      <c r="L515" s="224"/>
      <c r="M515" s="224"/>
      <c r="N515" s="224"/>
      <c r="O515" s="224"/>
      <c r="P515" s="224"/>
      <c r="Q515" s="224"/>
      <c r="R515" s="224"/>
      <c r="S515" s="224"/>
      <c r="T515" s="224"/>
      <c r="U515" s="224"/>
      <c r="V515" s="224"/>
      <c r="W515" s="224"/>
      <c r="X515" s="224"/>
      <c r="Y515" s="215"/>
      <c r="Z515" s="215"/>
      <c r="AA515" s="215"/>
      <c r="AB515" s="215"/>
      <c r="AC515" s="215"/>
      <c r="AD515" s="215"/>
      <c r="AE515" s="215"/>
      <c r="AF515" s="215"/>
      <c r="AG515" s="215" t="s">
        <v>126</v>
      </c>
      <c r="AH515" s="215">
        <v>0</v>
      </c>
      <c r="AI515" s="215"/>
      <c r="AJ515" s="215"/>
      <c r="AK515" s="215"/>
      <c r="AL515" s="215"/>
      <c r="AM515" s="215"/>
      <c r="AN515" s="215"/>
      <c r="AO515" s="215"/>
      <c r="AP515" s="215"/>
      <c r="AQ515" s="215"/>
      <c r="AR515" s="215"/>
      <c r="AS515" s="215"/>
      <c r="AT515" s="215"/>
      <c r="AU515" s="215"/>
      <c r="AV515" s="215"/>
      <c r="AW515" s="215"/>
      <c r="AX515" s="215"/>
      <c r="AY515" s="215"/>
      <c r="AZ515" s="215"/>
      <c r="BA515" s="215"/>
      <c r="BB515" s="215"/>
      <c r="BC515" s="215"/>
      <c r="BD515" s="215"/>
      <c r="BE515" s="215"/>
      <c r="BF515" s="215"/>
      <c r="BG515" s="215"/>
      <c r="BH515" s="215"/>
    </row>
    <row r="516" spans="1:60" outlineLevel="1" x14ac:dyDescent="0.2">
      <c r="A516" s="222"/>
      <c r="B516" s="223"/>
      <c r="C516" s="264" t="s">
        <v>180</v>
      </c>
      <c r="D516" s="225"/>
      <c r="E516" s="226">
        <v>0.61</v>
      </c>
      <c r="F516" s="224"/>
      <c r="G516" s="224"/>
      <c r="H516" s="224"/>
      <c r="I516" s="224"/>
      <c r="J516" s="224"/>
      <c r="K516" s="224"/>
      <c r="L516" s="224"/>
      <c r="M516" s="224"/>
      <c r="N516" s="224"/>
      <c r="O516" s="224"/>
      <c r="P516" s="224"/>
      <c r="Q516" s="224"/>
      <c r="R516" s="224"/>
      <c r="S516" s="224"/>
      <c r="T516" s="224"/>
      <c r="U516" s="224"/>
      <c r="V516" s="224"/>
      <c r="W516" s="224"/>
      <c r="X516" s="224"/>
      <c r="Y516" s="215"/>
      <c r="Z516" s="215"/>
      <c r="AA516" s="215"/>
      <c r="AB516" s="215"/>
      <c r="AC516" s="215"/>
      <c r="AD516" s="215"/>
      <c r="AE516" s="215"/>
      <c r="AF516" s="215"/>
      <c r="AG516" s="215" t="s">
        <v>126</v>
      </c>
      <c r="AH516" s="215">
        <v>0</v>
      </c>
      <c r="AI516" s="215"/>
      <c r="AJ516" s="215"/>
      <c r="AK516" s="215"/>
      <c r="AL516" s="215"/>
      <c r="AM516" s="215"/>
      <c r="AN516" s="215"/>
      <c r="AO516" s="215"/>
      <c r="AP516" s="215"/>
      <c r="AQ516" s="215"/>
      <c r="AR516" s="215"/>
      <c r="AS516" s="215"/>
      <c r="AT516" s="215"/>
      <c r="AU516" s="215"/>
      <c r="AV516" s="215"/>
      <c r="AW516" s="215"/>
      <c r="AX516" s="215"/>
      <c r="AY516" s="215"/>
      <c r="AZ516" s="215"/>
      <c r="BA516" s="215"/>
      <c r="BB516" s="215"/>
      <c r="BC516" s="215"/>
      <c r="BD516" s="215"/>
      <c r="BE516" s="215"/>
      <c r="BF516" s="215"/>
      <c r="BG516" s="215"/>
      <c r="BH516" s="215"/>
    </row>
    <row r="517" spans="1:60" outlineLevel="1" x14ac:dyDescent="0.2">
      <c r="A517" s="222"/>
      <c r="B517" s="223"/>
      <c r="C517" s="264" t="s">
        <v>181</v>
      </c>
      <c r="D517" s="225"/>
      <c r="E517" s="226">
        <v>0.24</v>
      </c>
      <c r="F517" s="224"/>
      <c r="G517" s="224"/>
      <c r="H517" s="224"/>
      <c r="I517" s="224"/>
      <c r="J517" s="224"/>
      <c r="K517" s="224"/>
      <c r="L517" s="224"/>
      <c r="M517" s="224"/>
      <c r="N517" s="224"/>
      <c r="O517" s="224"/>
      <c r="P517" s="224"/>
      <c r="Q517" s="224"/>
      <c r="R517" s="224"/>
      <c r="S517" s="224"/>
      <c r="T517" s="224"/>
      <c r="U517" s="224"/>
      <c r="V517" s="224"/>
      <c r="W517" s="224"/>
      <c r="X517" s="224"/>
      <c r="Y517" s="215"/>
      <c r="Z517" s="215"/>
      <c r="AA517" s="215"/>
      <c r="AB517" s="215"/>
      <c r="AC517" s="215"/>
      <c r="AD517" s="215"/>
      <c r="AE517" s="215"/>
      <c r="AF517" s="215"/>
      <c r="AG517" s="215" t="s">
        <v>126</v>
      </c>
      <c r="AH517" s="215">
        <v>0</v>
      </c>
      <c r="AI517" s="215"/>
      <c r="AJ517" s="215"/>
      <c r="AK517" s="215"/>
      <c r="AL517" s="215"/>
      <c r="AM517" s="215"/>
      <c r="AN517" s="215"/>
      <c r="AO517" s="215"/>
      <c r="AP517" s="215"/>
      <c r="AQ517" s="215"/>
      <c r="AR517" s="215"/>
      <c r="AS517" s="215"/>
      <c r="AT517" s="215"/>
      <c r="AU517" s="215"/>
      <c r="AV517" s="215"/>
      <c r="AW517" s="215"/>
      <c r="AX517" s="215"/>
      <c r="AY517" s="215"/>
      <c r="AZ517" s="215"/>
      <c r="BA517" s="215"/>
      <c r="BB517" s="215"/>
      <c r="BC517" s="215"/>
      <c r="BD517" s="215"/>
      <c r="BE517" s="215"/>
      <c r="BF517" s="215"/>
      <c r="BG517" s="215"/>
      <c r="BH517" s="215"/>
    </row>
    <row r="518" spans="1:60" outlineLevel="1" x14ac:dyDescent="0.2">
      <c r="A518" s="222"/>
      <c r="B518" s="223"/>
      <c r="C518" s="264" t="s">
        <v>182</v>
      </c>
      <c r="D518" s="225"/>
      <c r="E518" s="226">
        <v>0.69</v>
      </c>
      <c r="F518" s="224"/>
      <c r="G518" s="224"/>
      <c r="H518" s="224"/>
      <c r="I518" s="224"/>
      <c r="J518" s="224"/>
      <c r="K518" s="224"/>
      <c r="L518" s="224"/>
      <c r="M518" s="224"/>
      <c r="N518" s="224"/>
      <c r="O518" s="224"/>
      <c r="P518" s="224"/>
      <c r="Q518" s="224"/>
      <c r="R518" s="224"/>
      <c r="S518" s="224"/>
      <c r="T518" s="224"/>
      <c r="U518" s="224"/>
      <c r="V518" s="224"/>
      <c r="W518" s="224"/>
      <c r="X518" s="224"/>
      <c r="Y518" s="215"/>
      <c r="Z518" s="215"/>
      <c r="AA518" s="215"/>
      <c r="AB518" s="215"/>
      <c r="AC518" s="215"/>
      <c r="AD518" s="215"/>
      <c r="AE518" s="215"/>
      <c r="AF518" s="215"/>
      <c r="AG518" s="215" t="s">
        <v>126</v>
      </c>
      <c r="AH518" s="215">
        <v>0</v>
      </c>
      <c r="AI518" s="215"/>
      <c r="AJ518" s="215"/>
      <c r="AK518" s="215"/>
      <c r="AL518" s="215"/>
      <c r="AM518" s="215"/>
      <c r="AN518" s="215"/>
      <c r="AO518" s="215"/>
      <c r="AP518" s="215"/>
      <c r="AQ518" s="215"/>
      <c r="AR518" s="215"/>
      <c r="AS518" s="215"/>
      <c r="AT518" s="215"/>
      <c r="AU518" s="215"/>
      <c r="AV518" s="215"/>
      <c r="AW518" s="215"/>
      <c r="AX518" s="215"/>
      <c r="AY518" s="215"/>
      <c r="AZ518" s="215"/>
      <c r="BA518" s="215"/>
      <c r="BB518" s="215"/>
      <c r="BC518" s="215"/>
      <c r="BD518" s="215"/>
      <c r="BE518" s="215"/>
      <c r="BF518" s="215"/>
      <c r="BG518" s="215"/>
      <c r="BH518" s="215"/>
    </row>
    <row r="519" spans="1:60" outlineLevel="1" x14ac:dyDescent="0.2">
      <c r="A519" s="222"/>
      <c r="B519" s="223"/>
      <c r="C519" s="264" t="s">
        <v>183</v>
      </c>
      <c r="D519" s="225"/>
      <c r="E519" s="226">
        <v>0.45</v>
      </c>
      <c r="F519" s="224"/>
      <c r="G519" s="224"/>
      <c r="H519" s="224"/>
      <c r="I519" s="224"/>
      <c r="J519" s="224"/>
      <c r="K519" s="224"/>
      <c r="L519" s="224"/>
      <c r="M519" s="224"/>
      <c r="N519" s="224"/>
      <c r="O519" s="224"/>
      <c r="P519" s="224"/>
      <c r="Q519" s="224"/>
      <c r="R519" s="224"/>
      <c r="S519" s="224"/>
      <c r="T519" s="224"/>
      <c r="U519" s="224"/>
      <c r="V519" s="224"/>
      <c r="W519" s="224"/>
      <c r="X519" s="224"/>
      <c r="Y519" s="215"/>
      <c r="Z519" s="215"/>
      <c r="AA519" s="215"/>
      <c r="AB519" s="215"/>
      <c r="AC519" s="215"/>
      <c r="AD519" s="215"/>
      <c r="AE519" s="215"/>
      <c r="AF519" s="215"/>
      <c r="AG519" s="215" t="s">
        <v>126</v>
      </c>
      <c r="AH519" s="215">
        <v>0</v>
      </c>
      <c r="AI519" s="215"/>
      <c r="AJ519" s="215"/>
      <c r="AK519" s="215"/>
      <c r="AL519" s="215"/>
      <c r="AM519" s="215"/>
      <c r="AN519" s="215"/>
      <c r="AO519" s="215"/>
      <c r="AP519" s="215"/>
      <c r="AQ519" s="215"/>
      <c r="AR519" s="215"/>
      <c r="AS519" s="215"/>
      <c r="AT519" s="215"/>
      <c r="AU519" s="215"/>
      <c r="AV519" s="215"/>
      <c r="AW519" s="215"/>
      <c r="AX519" s="215"/>
      <c r="AY519" s="215"/>
      <c r="AZ519" s="215"/>
      <c r="BA519" s="215"/>
      <c r="BB519" s="215"/>
      <c r="BC519" s="215"/>
      <c r="BD519" s="215"/>
      <c r="BE519" s="215"/>
      <c r="BF519" s="215"/>
      <c r="BG519" s="215"/>
      <c r="BH519" s="215"/>
    </row>
    <row r="520" spans="1:60" outlineLevel="1" x14ac:dyDescent="0.2">
      <c r="A520" s="222"/>
      <c r="B520" s="223"/>
      <c r="C520" s="264" t="s">
        <v>184</v>
      </c>
      <c r="D520" s="225"/>
      <c r="E520" s="226">
        <v>2.23</v>
      </c>
      <c r="F520" s="224"/>
      <c r="G520" s="224"/>
      <c r="H520" s="224"/>
      <c r="I520" s="224"/>
      <c r="J520" s="224"/>
      <c r="K520" s="224"/>
      <c r="L520" s="224"/>
      <c r="M520" s="224"/>
      <c r="N520" s="224"/>
      <c r="O520" s="224"/>
      <c r="P520" s="224"/>
      <c r="Q520" s="224"/>
      <c r="R520" s="224"/>
      <c r="S520" s="224"/>
      <c r="T520" s="224"/>
      <c r="U520" s="224"/>
      <c r="V520" s="224"/>
      <c r="W520" s="224"/>
      <c r="X520" s="224"/>
      <c r="Y520" s="215"/>
      <c r="Z520" s="215"/>
      <c r="AA520" s="215"/>
      <c r="AB520" s="215"/>
      <c r="AC520" s="215"/>
      <c r="AD520" s="215"/>
      <c r="AE520" s="215"/>
      <c r="AF520" s="215"/>
      <c r="AG520" s="215" t="s">
        <v>126</v>
      </c>
      <c r="AH520" s="215">
        <v>0</v>
      </c>
      <c r="AI520" s="215"/>
      <c r="AJ520" s="215"/>
      <c r="AK520" s="215"/>
      <c r="AL520" s="215"/>
      <c r="AM520" s="215"/>
      <c r="AN520" s="215"/>
      <c r="AO520" s="215"/>
      <c r="AP520" s="215"/>
      <c r="AQ520" s="215"/>
      <c r="AR520" s="215"/>
      <c r="AS520" s="215"/>
      <c r="AT520" s="215"/>
      <c r="AU520" s="215"/>
      <c r="AV520" s="215"/>
      <c r="AW520" s="215"/>
      <c r="AX520" s="215"/>
      <c r="AY520" s="215"/>
      <c r="AZ520" s="215"/>
      <c r="BA520" s="215"/>
      <c r="BB520" s="215"/>
      <c r="BC520" s="215"/>
      <c r="BD520" s="215"/>
      <c r="BE520" s="215"/>
      <c r="BF520" s="215"/>
      <c r="BG520" s="215"/>
      <c r="BH520" s="215"/>
    </row>
    <row r="521" spans="1:60" outlineLevel="1" x14ac:dyDescent="0.2">
      <c r="A521" s="222"/>
      <c r="B521" s="223"/>
      <c r="C521" s="264" t="s">
        <v>185</v>
      </c>
      <c r="D521" s="225"/>
      <c r="E521" s="226">
        <v>0.74</v>
      </c>
      <c r="F521" s="224"/>
      <c r="G521" s="224"/>
      <c r="H521" s="224"/>
      <c r="I521" s="224"/>
      <c r="J521" s="224"/>
      <c r="K521" s="224"/>
      <c r="L521" s="224"/>
      <c r="M521" s="224"/>
      <c r="N521" s="224"/>
      <c r="O521" s="224"/>
      <c r="P521" s="224"/>
      <c r="Q521" s="224"/>
      <c r="R521" s="224"/>
      <c r="S521" s="224"/>
      <c r="T521" s="224"/>
      <c r="U521" s="224"/>
      <c r="V521" s="224"/>
      <c r="W521" s="224"/>
      <c r="X521" s="224"/>
      <c r="Y521" s="215"/>
      <c r="Z521" s="215"/>
      <c r="AA521" s="215"/>
      <c r="AB521" s="215"/>
      <c r="AC521" s="215"/>
      <c r="AD521" s="215"/>
      <c r="AE521" s="215"/>
      <c r="AF521" s="215"/>
      <c r="AG521" s="215" t="s">
        <v>126</v>
      </c>
      <c r="AH521" s="215">
        <v>0</v>
      </c>
      <c r="AI521" s="215"/>
      <c r="AJ521" s="215"/>
      <c r="AK521" s="215"/>
      <c r="AL521" s="215"/>
      <c r="AM521" s="215"/>
      <c r="AN521" s="215"/>
      <c r="AO521" s="215"/>
      <c r="AP521" s="215"/>
      <c r="AQ521" s="215"/>
      <c r="AR521" s="215"/>
      <c r="AS521" s="215"/>
      <c r="AT521" s="215"/>
      <c r="AU521" s="215"/>
      <c r="AV521" s="215"/>
      <c r="AW521" s="215"/>
      <c r="AX521" s="215"/>
      <c r="AY521" s="215"/>
      <c r="AZ521" s="215"/>
      <c r="BA521" s="215"/>
      <c r="BB521" s="215"/>
      <c r="BC521" s="215"/>
      <c r="BD521" s="215"/>
      <c r="BE521" s="215"/>
      <c r="BF521" s="215"/>
      <c r="BG521" s="215"/>
      <c r="BH521" s="215"/>
    </row>
    <row r="522" spans="1:60" outlineLevel="1" x14ac:dyDescent="0.2">
      <c r="A522" s="222"/>
      <c r="B522" s="223"/>
      <c r="C522" s="264" t="s">
        <v>186</v>
      </c>
      <c r="D522" s="225"/>
      <c r="E522" s="226">
        <v>0.64</v>
      </c>
      <c r="F522" s="224"/>
      <c r="G522" s="224"/>
      <c r="H522" s="224"/>
      <c r="I522" s="224"/>
      <c r="J522" s="224"/>
      <c r="K522" s="224"/>
      <c r="L522" s="224"/>
      <c r="M522" s="224"/>
      <c r="N522" s="224"/>
      <c r="O522" s="224"/>
      <c r="P522" s="224"/>
      <c r="Q522" s="224"/>
      <c r="R522" s="224"/>
      <c r="S522" s="224"/>
      <c r="T522" s="224"/>
      <c r="U522" s="224"/>
      <c r="V522" s="224"/>
      <c r="W522" s="224"/>
      <c r="X522" s="224"/>
      <c r="Y522" s="215"/>
      <c r="Z522" s="215"/>
      <c r="AA522" s="215"/>
      <c r="AB522" s="215"/>
      <c r="AC522" s="215"/>
      <c r="AD522" s="215"/>
      <c r="AE522" s="215"/>
      <c r="AF522" s="215"/>
      <c r="AG522" s="215" t="s">
        <v>126</v>
      </c>
      <c r="AH522" s="215">
        <v>0</v>
      </c>
      <c r="AI522" s="215"/>
      <c r="AJ522" s="215"/>
      <c r="AK522" s="215"/>
      <c r="AL522" s="215"/>
      <c r="AM522" s="215"/>
      <c r="AN522" s="215"/>
      <c r="AO522" s="215"/>
      <c r="AP522" s="215"/>
      <c r="AQ522" s="215"/>
      <c r="AR522" s="215"/>
      <c r="AS522" s="215"/>
      <c r="AT522" s="215"/>
      <c r="AU522" s="215"/>
      <c r="AV522" s="215"/>
      <c r="AW522" s="215"/>
      <c r="AX522" s="215"/>
      <c r="AY522" s="215"/>
      <c r="AZ522" s="215"/>
      <c r="BA522" s="215"/>
      <c r="BB522" s="215"/>
      <c r="BC522" s="215"/>
      <c r="BD522" s="215"/>
      <c r="BE522" s="215"/>
      <c r="BF522" s="215"/>
      <c r="BG522" s="215"/>
      <c r="BH522" s="215"/>
    </row>
    <row r="523" spans="1:60" outlineLevel="1" x14ac:dyDescent="0.2">
      <c r="A523" s="222"/>
      <c r="B523" s="223"/>
      <c r="C523" s="264" t="s">
        <v>187</v>
      </c>
      <c r="D523" s="225"/>
      <c r="E523" s="226">
        <v>0.64</v>
      </c>
      <c r="F523" s="224"/>
      <c r="G523" s="224"/>
      <c r="H523" s="224"/>
      <c r="I523" s="224"/>
      <c r="J523" s="224"/>
      <c r="K523" s="224"/>
      <c r="L523" s="224"/>
      <c r="M523" s="224"/>
      <c r="N523" s="224"/>
      <c r="O523" s="224"/>
      <c r="P523" s="224"/>
      <c r="Q523" s="224"/>
      <c r="R523" s="224"/>
      <c r="S523" s="224"/>
      <c r="T523" s="224"/>
      <c r="U523" s="224"/>
      <c r="V523" s="224"/>
      <c r="W523" s="224"/>
      <c r="X523" s="224"/>
      <c r="Y523" s="215"/>
      <c r="Z523" s="215"/>
      <c r="AA523" s="215"/>
      <c r="AB523" s="215"/>
      <c r="AC523" s="215"/>
      <c r="AD523" s="215"/>
      <c r="AE523" s="215"/>
      <c r="AF523" s="215"/>
      <c r="AG523" s="215" t="s">
        <v>126</v>
      </c>
      <c r="AH523" s="215">
        <v>0</v>
      </c>
      <c r="AI523" s="215"/>
      <c r="AJ523" s="215"/>
      <c r="AK523" s="215"/>
      <c r="AL523" s="215"/>
      <c r="AM523" s="215"/>
      <c r="AN523" s="215"/>
      <c r="AO523" s="215"/>
      <c r="AP523" s="215"/>
      <c r="AQ523" s="215"/>
      <c r="AR523" s="215"/>
      <c r="AS523" s="215"/>
      <c r="AT523" s="215"/>
      <c r="AU523" s="215"/>
      <c r="AV523" s="215"/>
      <c r="AW523" s="215"/>
      <c r="AX523" s="215"/>
      <c r="AY523" s="215"/>
      <c r="AZ523" s="215"/>
      <c r="BA523" s="215"/>
      <c r="BB523" s="215"/>
      <c r="BC523" s="215"/>
      <c r="BD523" s="215"/>
      <c r="BE523" s="215"/>
      <c r="BF523" s="215"/>
      <c r="BG523" s="215"/>
      <c r="BH523" s="215"/>
    </row>
    <row r="524" spans="1:60" outlineLevel="1" x14ac:dyDescent="0.2">
      <c r="A524" s="222"/>
      <c r="B524" s="223"/>
      <c r="C524" s="264" t="s">
        <v>188</v>
      </c>
      <c r="D524" s="225"/>
      <c r="E524" s="226">
        <v>0.24</v>
      </c>
      <c r="F524" s="224"/>
      <c r="G524" s="224"/>
      <c r="H524" s="224"/>
      <c r="I524" s="224"/>
      <c r="J524" s="224"/>
      <c r="K524" s="224"/>
      <c r="L524" s="224"/>
      <c r="M524" s="224"/>
      <c r="N524" s="224"/>
      <c r="O524" s="224"/>
      <c r="P524" s="224"/>
      <c r="Q524" s="224"/>
      <c r="R524" s="224"/>
      <c r="S524" s="224"/>
      <c r="T524" s="224"/>
      <c r="U524" s="224"/>
      <c r="V524" s="224"/>
      <c r="W524" s="224"/>
      <c r="X524" s="224"/>
      <c r="Y524" s="215"/>
      <c r="Z524" s="215"/>
      <c r="AA524" s="215"/>
      <c r="AB524" s="215"/>
      <c r="AC524" s="215"/>
      <c r="AD524" s="215"/>
      <c r="AE524" s="215"/>
      <c r="AF524" s="215"/>
      <c r="AG524" s="215" t="s">
        <v>126</v>
      </c>
      <c r="AH524" s="215">
        <v>0</v>
      </c>
      <c r="AI524" s="215"/>
      <c r="AJ524" s="215"/>
      <c r="AK524" s="215"/>
      <c r="AL524" s="215"/>
      <c r="AM524" s="215"/>
      <c r="AN524" s="215"/>
      <c r="AO524" s="215"/>
      <c r="AP524" s="215"/>
      <c r="AQ524" s="215"/>
      <c r="AR524" s="215"/>
      <c r="AS524" s="215"/>
      <c r="AT524" s="215"/>
      <c r="AU524" s="215"/>
      <c r="AV524" s="215"/>
      <c r="AW524" s="215"/>
      <c r="AX524" s="215"/>
      <c r="AY524" s="215"/>
      <c r="AZ524" s="215"/>
      <c r="BA524" s="215"/>
      <c r="BB524" s="215"/>
      <c r="BC524" s="215"/>
      <c r="BD524" s="215"/>
      <c r="BE524" s="215"/>
      <c r="BF524" s="215"/>
      <c r="BG524" s="215"/>
      <c r="BH524" s="215"/>
    </row>
    <row r="525" spans="1:60" outlineLevel="1" x14ac:dyDescent="0.2">
      <c r="A525" s="222"/>
      <c r="B525" s="223"/>
      <c r="C525" s="264" t="s">
        <v>523</v>
      </c>
      <c r="D525" s="225"/>
      <c r="E525" s="226"/>
      <c r="F525" s="224"/>
      <c r="G525" s="224"/>
      <c r="H525" s="224"/>
      <c r="I525" s="224"/>
      <c r="J525" s="224"/>
      <c r="K525" s="224"/>
      <c r="L525" s="224"/>
      <c r="M525" s="224"/>
      <c r="N525" s="224"/>
      <c r="O525" s="224"/>
      <c r="P525" s="224"/>
      <c r="Q525" s="224"/>
      <c r="R525" s="224"/>
      <c r="S525" s="224"/>
      <c r="T525" s="224"/>
      <c r="U525" s="224"/>
      <c r="V525" s="224"/>
      <c r="W525" s="224"/>
      <c r="X525" s="224"/>
      <c r="Y525" s="215"/>
      <c r="Z525" s="215"/>
      <c r="AA525" s="215"/>
      <c r="AB525" s="215"/>
      <c r="AC525" s="215"/>
      <c r="AD525" s="215"/>
      <c r="AE525" s="215"/>
      <c r="AF525" s="215"/>
      <c r="AG525" s="215" t="s">
        <v>126</v>
      </c>
      <c r="AH525" s="215">
        <v>0</v>
      </c>
      <c r="AI525" s="215"/>
      <c r="AJ525" s="215"/>
      <c r="AK525" s="215"/>
      <c r="AL525" s="215"/>
      <c r="AM525" s="215"/>
      <c r="AN525" s="215"/>
      <c r="AO525" s="215"/>
      <c r="AP525" s="215"/>
      <c r="AQ525" s="215"/>
      <c r="AR525" s="215"/>
      <c r="AS525" s="215"/>
      <c r="AT525" s="215"/>
      <c r="AU525" s="215"/>
      <c r="AV525" s="215"/>
      <c r="AW525" s="215"/>
      <c r="AX525" s="215"/>
      <c r="AY525" s="215"/>
      <c r="AZ525" s="215"/>
      <c r="BA525" s="215"/>
      <c r="BB525" s="215"/>
      <c r="BC525" s="215"/>
      <c r="BD525" s="215"/>
      <c r="BE525" s="215"/>
      <c r="BF525" s="215"/>
      <c r="BG525" s="215"/>
      <c r="BH525" s="215"/>
    </row>
    <row r="526" spans="1:60" outlineLevel="1" x14ac:dyDescent="0.2">
      <c r="A526" s="222"/>
      <c r="B526" s="223"/>
      <c r="C526" s="264" t="s">
        <v>192</v>
      </c>
      <c r="D526" s="225"/>
      <c r="E526" s="226">
        <v>0.69</v>
      </c>
      <c r="F526" s="224"/>
      <c r="G526" s="224"/>
      <c r="H526" s="224"/>
      <c r="I526" s="224"/>
      <c r="J526" s="224"/>
      <c r="K526" s="224"/>
      <c r="L526" s="224"/>
      <c r="M526" s="224"/>
      <c r="N526" s="224"/>
      <c r="O526" s="224"/>
      <c r="P526" s="224"/>
      <c r="Q526" s="224"/>
      <c r="R526" s="224"/>
      <c r="S526" s="224"/>
      <c r="T526" s="224"/>
      <c r="U526" s="224"/>
      <c r="V526" s="224"/>
      <c r="W526" s="224"/>
      <c r="X526" s="224"/>
      <c r="Y526" s="215"/>
      <c r="Z526" s="215"/>
      <c r="AA526" s="215"/>
      <c r="AB526" s="215"/>
      <c r="AC526" s="215"/>
      <c r="AD526" s="215"/>
      <c r="AE526" s="215"/>
      <c r="AF526" s="215"/>
      <c r="AG526" s="215" t="s">
        <v>126</v>
      </c>
      <c r="AH526" s="215">
        <v>0</v>
      </c>
      <c r="AI526" s="215"/>
      <c r="AJ526" s="215"/>
      <c r="AK526" s="215"/>
      <c r="AL526" s="215"/>
      <c r="AM526" s="215"/>
      <c r="AN526" s="215"/>
      <c r="AO526" s="215"/>
      <c r="AP526" s="215"/>
      <c r="AQ526" s="215"/>
      <c r="AR526" s="215"/>
      <c r="AS526" s="215"/>
      <c r="AT526" s="215"/>
      <c r="AU526" s="215"/>
      <c r="AV526" s="215"/>
      <c r="AW526" s="215"/>
      <c r="AX526" s="215"/>
      <c r="AY526" s="215"/>
      <c r="AZ526" s="215"/>
      <c r="BA526" s="215"/>
      <c r="BB526" s="215"/>
      <c r="BC526" s="215"/>
      <c r="BD526" s="215"/>
      <c r="BE526" s="215"/>
      <c r="BF526" s="215"/>
      <c r="BG526" s="215"/>
      <c r="BH526" s="215"/>
    </row>
    <row r="527" spans="1:60" outlineLevel="1" x14ac:dyDescent="0.2">
      <c r="A527" s="222"/>
      <c r="B527" s="223"/>
      <c r="C527" s="264" t="s">
        <v>193</v>
      </c>
      <c r="D527" s="225"/>
      <c r="E527" s="226">
        <v>1.39</v>
      </c>
      <c r="F527" s="224"/>
      <c r="G527" s="224"/>
      <c r="H527" s="224"/>
      <c r="I527" s="224"/>
      <c r="J527" s="224"/>
      <c r="K527" s="224"/>
      <c r="L527" s="224"/>
      <c r="M527" s="224"/>
      <c r="N527" s="224"/>
      <c r="O527" s="224"/>
      <c r="P527" s="224"/>
      <c r="Q527" s="224"/>
      <c r="R527" s="224"/>
      <c r="S527" s="224"/>
      <c r="T527" s="224"/>
      <c r="U527" s="224"/>
      <c r="V527" s="224"/>
      <c r="W527" s="224"/>
      <c r="X527" s="224"/>
      <c r="Y527" s="215"/>
      <c r="Z527" s="215"/>
      <c r="AA527" s="215"/>
      <c r="AB527" s="215"/>
      <c r="AC527" s="215"/>
      <c r="AD527" s="215"/>
      <c r="AE527" s="215"/>
      <c r="AF527" s="215"/>
      <c r="AG527" s="215" t="s">
        <v>126</v>
      </c>
      <c r="AH527" s="215">
        <v>0</v>
      </c>
      <c r="AI527" s="215"/>
      <c r="AJ527" s="215"/>
      <c r="AK527" s="215"/>
      <c r="AL527" s="215"/>
      <c r="AM527" s="215"/>
      <c r="AN527" s="215"/>
      <c r="AO527" s="215"/>
      <c r="AP527" s="215"/>
      <c r="AQ527" s="215"/>
      <c r="AR527" s="215"/>
      <c r="AS527" s="215"/>
      <c r="AT527" s="215"/>
      <c r="AU527" s="215"/>
      <c r="AV527" s="215"/>
      <c r="AW527" s="215"/>
      <c r="AX527" s="215"/>
      <c r="AY527" s="215"/>
      <c r="AZ527" s="215"/>
      <c r="BA527" s="215"/>
      <c r="BB527" s="215"/>
      <c r="BC527" s="215"/>
      <c r="BD527" s="215"/>
      <c r="BE527" s="215"/>
      <c r="BF527" s="215"/>
      <c r="BG527" s="215"/>
      <c r="BH527" s="215"/>
    </row>
    <row r="528" spans="1:60" outlineLevel="1" x14ac:dyDescent="0.2">
      <c r="A528" s="222"/>
      <c r="B528" s="223"/>
      <c r="C528" s="264" t="s">
        <v>194</v>
      </c>
      <c r="D528" s="225"/>
      <c r="E528" s="226">
        <v>1.95</v>
      </c>
      <c r="F528" s="224"/>
      <c r="G528" s="224"/>
      <c r="H528" s="224"/>
      <c r="I528" s="224"/>
      <c r="J528" s="224"/>
      <c r="K528" s="224"/>
      <c r="L528" s="224"/>
      <c r="M528" s="224"/>
      <c r="N528" s="224"/>
      <c r="O528" s="224"/>
      <c r="P528" s="224"/>
      <c r="Q528" s="224"/>
      <c r="R528" s="224"/>
      <c r="S528" s="224"/>
      <c r="T528" s="224"/>
      <c r="U528" s="224"/>
      <c r="V528" s="224"/>
      <c r="W528" s="224"/>
      <c r="X528" s="224"/>
      <c r="Y528" s="215"/>
      <c r="Z528" s="215"/>
      <c r="AA528" s="215"/>
      <c r="AB528" s="215"/>
      <c r="AC528" s="215"/>
      <c r="AD528" s="215"/>
      <c r="AE528" s="215"/>
      <c r="AF528" s="215"/>
      <c r="AG528" s="215" t="s">
        <v>126</v>
      </c>
      <c r="AH528" s="215">
        <v>0</v>
      </c>
      <c r="AI528" s="215"/>
      <c r="AJ528" s="215"/>
      <c r="AK528" s="215"/>
      <c r="AL528" s="215"/>
      <c r="AM528" s="215"/>
      <c r="AN528" s="215"/>
      <c r="AO528" s="215"/>
      <c r="AP528" s="215"/>
      <c r="AQ528" s="215"/>
      <c r="AR528" s="215"/>
      <c r="AS528" s="215"/>
      <c r="AT528" s="215"/>
      <c r="AU528" s="215"/>
      <c r="AV528" s="215"/>
      <c r="AW528" s="215"/>
      <c r="AX528" s="215"/>
      <c r="AY528" s="215"/>
      <c r="AZ528" s="215"/>
      <c r="BA528" s="215"/>
      <c r="BB528" s="215"/>
      <c r="BC528" s="215"/>
      <c r="BD528" s="215"/>
      <c r="BE528" s="215"/>
      <c r="BF528" s="215"/>
      <c r="BG528" s="215"/>
      <c r="BH528" s="215"/>
    </row>
    <row r="529" spans="1:60" outlineLevel="1" x14ac:dyDescent="0.2">
      <c r="A529" s="222"/>
      <c r="B529" s="223"/>
      <c r="C529" s="264" t="s">
        <v>195</v>
      </c>
      <c r="D529" s="225"/>
      <c r="E529" s="226">
        <v>0.97</v>
      </c>
      <c r="F529" s="224"/>
      <c r="G529" s="224"/>
      <c r="H529" s="224"/>
      <c r="I529" s="224"/>
      <c r="J529" s="224"/>
      <c r="K529" s="224"/>
      <c r="L529" s="224"/>
      <c r="M529" s="224"/>
      <c r="N529" s="224"/>
      <c r="O529" s="224"/>
      <c r="P529" s="224"/>
      <c r="Q529" s="224"/>
      <c r="R529" s="224"/>
      <c r="S529" s="224"/>
      <c r="T529" s="224"/>
      <c r="U529" s="224"/>
      <c r="V529" s="224"/>
      <c r="W529" s="224"/>
      <c r="X529" s="224"/>
      <c r="Y529" s="215"/>
      <c r="Z529" s="215"/>
      <c r="AA529" s="215"/>
      <c r="AB529" s="215"/>
      <c r="AC529" s="215"/>
      <c r="AD529" s="215"/>
      <c r="AE529" s="215"/>
      <c r="AF529" s="215"/>
      <c r="AG529" s="215" t="s">
        <v>126</v>
      </c>
      <c r="AH529" s="215">
        <v>0</v>
      </c>
      <c r="AI529" s="215"/>
      <c r="AJ529" s="215"/>
      <c r="AK529" s="215"/>
      <c r="AL529" s="215"/>
      <c r="AM529" s="215"/>
      <c r="AN529" s="215"/>
      <c r="AO529" s="215"/>
      <c r="AP529" s="215"/>
      <c r="AQ529" s="215"/>
      <c r="AR529" s="215"/>
      <c r="AS529" s="215"/>
      <c r="AT529" s="215"/>
      <c r="AU529" s="215"/>
      <c r="AV529" s="215"/>
      <c r="AW529" s="215"/>
      <c r="AX529" s="215"/>
      <c r="AY529" s="215"/>
      <c r="AZ529" s="215"/>
      <c r="BA529" s="215"/>
      <c r="BB529" s="215"/>
      <c r="BC529" s="215"/>
      <c r="BD529" s="215"/>
      <c r="BE529" s="215"/>
      <c r="BF529" s="215"/>
      <c r="BG529" s="215"/>
      <c r="BH529" s="215"/>
    </row>
    <row r="530" spans="1:60" outlineLevel="1" x14ac:dyDescent="0.2">
      <c r="A530" s="222"/>
      <c r="B530" s="223"/>
      <c r="C530" s="264" t="s">
        <v>196</v>
      </c>
      <c r="D530" s="225"/>
      <c r="E530" s="226">
        <v>1.06</v>
      </c>
      <c r="F530" s="224"/>
      <c r="G530" s="224"/>
      <c r="H530" s="224"/>
      <c r="I530" s="224"/>
      <c r="J530" s="224"/>
      <c r="K530" s="224"/>
      <c r="L530" s="224"/>
      <c r="M530" s="224"/>
      <c r="N530" s="224"/>
      <c r="O530" s="224"/>
      <c r="P530" s="224"/>
      <c r="Q530" s="224"/>
      <c r="R530" s="224"/>
      <c r="S530" s="224"/>
      <c r="T530" s="224"/>
      <c r="U530" s="224"/>
      <c r="V530" s="224"/>
      <c r="W530" s="224"/>
      <c r="X530" s="224"/>
      <c r="Y530" s="215"/>
      <c r="Z530" s="215"/>
      <c r="AA530" s="215"/>
      <c r="AB530" s="215"/>
      <c r="AC530" s="215"/>
      <c r="AD530" s="215"/>
      <c r="AE530" s="215"/>
      <c r="AF530" s="215"/>
      <c r="AG530" s="215" t="s">
        <v>126</v>
      </c>
      <c r="AH530" s="215">
        <v>0</v>
      </c>
      <c r="AI530" s="215"/>
      <c r="AJ530" s="215"/>
      <c r="AK530" s="215"/>
      <c r="AL530" s="215"/>
      <c r="AM530" s="215"/>
      <c r="AN530" s="215"/>
      <c r="AO530" s="215"/>
      <c r="AP530" s="215"/>
      <c r="AQ530" s="215"/>
      <c r="AR530" s="215"/>
      <c r="AS530" s="215"/>
      <c r="AT530" s="215"/>
      <c r="AU530" s="215"/>
      <c r="AV530" s="215"/>
      <c r="AW530" s="215"/>
      <c r="AX530" s="215"/>
      <c r="AY530" s="215"/>
      <c r="AZ530" s="215"/>
      <c r="BA530" s="215"/>
      <c r="BB530" s="215"/>
      <c r="BC530" s="215"/>
      <c r="BD530" s="215"/>
      <c r="BE530" s="215"/>
      <c r="BF530" s="215"/>
      <c r="BG530" s="215"/>
      <c r="BH530" s="215"/>
    </row>
    <row r="531" spans="1:60" outlineLevel="1" x14ac:dyDescent="0.2">
      <c r="A531" s="222"/>
      <c r="B531" s="223"/>
      <c r="C531" s="264" t="s">
        <v>197</v>
      </c>
      <c r="D531" s="225"/>
      <c r="E531" s="226">
        <v>1.39</v>
      </c>
      <c r="F531" s="224"/>
      <c r="G531" s="224"/>
      <c r="H531" s="224"/>
      <c r="I531" s="224"/>
      <c r="J531" s="224"/>
      <c r="K531" s="224"/>
      <c r="L531" s="224"/>
      <c r="M531" s="224"/>
      <c r="N531" s="224"/>
      <c r="O531" s="224"/>
      <c r="P531" s="224"/>
      <c r="Q531" s="224"/>
      <c r="R531" s="224"/>
      <c r="S531" s="224"/>
      <c r="T531" s="224"/>
      <c r="U531" s="224"/>
      <c r="V531" s="224"/>
      <c r="W531" s="224"/>
      <c r="X531" s="224"/>
      <c r="Y531" s="215"/>
      <c r="Z531" s="215"/>
      <c r="AA531" s="215"/>
      <c r="AB531" s="215"/>
      <c r="AC531" s="215"/>
      <c r="AD531" s="215"/>
      <c r="AE531" s="215"/>
      <c r="AF531" s="215"/>
      <c r="AG531" s="215" t="s">
        <v>126</v>
      </c>
      <c r="AH531" s="215">
        <v>0</v>
      </c>
      <c r="AI531" s="215"/>
      <c r="AJ531" s="215"/>
      <c r="AK531" s="215"/>
      <c r="AL531" s="215"/>
      <c r="AM531" s="215"/>
      <c r="AN531" s="215"/>
      <c r="AO531" s="215"/>
      <c r="AP531" s="215"/>
      <c r="AQ531" s="215"/>
      <c r="AR531" s="215"/>
      <c r="AS531" s="215"/>
      <c r="AT531" s="215"/>
      <c r="AU531" s="215"/>
      <c r="AV531" s="215"/>
      <c r="AW531" s="215"/>
      <c r="AX531" s="215"/>
      <c r="AY531" s="215"/>
      <c r="AZ531" s="215"/>
      <c r="BA531" s="215"/>
      <c r="BB531" s="215"/>
      <c r="BC531" s="215"/>
      <c r="BD531" s="215"/>
      <c r="BE531" s="215"/>
      <c r="BF531" s="215"/>
      <c r="BG531" s="215"/>
      <c r="BH531" s="215"/>
    </row>
    <row r="532" spans="1:60" outlineLevel="1" x14ac:dyDescent="0.2">
      <c r="A532" s="222"/>
      <c r="B532" s="223"/>
      <c r="C532" s="264" t="s">
        <v>198</v>
      </c>
      <c r="D532" s="225"/>
      <c r="E532" s="226">
        <v>3.24</v>
      </c>
      <c r="F532" s="224"/>
      <c r="G532" s="224"/>
      <c r="H532" s="224"/>
      <c r="I532" s="224"/>
      <c r="J532" s="224"/>
      <c r="K532" s="224"/>
      <c r="L532" s="224"/>
      <c r="M532" s="224"/>
      <c r="N532" s="224"/>
      <c r="O532" s="224"/>
      <c r="P532" s="224"/>
      <c r="Q532" s="224"/>
      <c r="R532" s="224"/>
      <c r="S532" s="224"/>
      <c r="T532" s="224"/>
      <c r="U532" s="224"/>
      <c r="V532" s="224"/>
      <c r="W532" s="224"/>
      <c r="X532" s="224"/>
      <c r="Y532" s="215"/>
      <c r="Z532" s="215"/>
      <c r="AA532" s="215"/>
      <c r="AB532" s="215"/>
      <c r="AC532" s="215"/>
      <c r="AD532" s="215"/>
      <c r="AE532" s="215"/>
      <c r="AF532" s="215"/>
      <c r="AG532" s="215" t="s">
        <v>126</v>
      </c>
      <c r="AH532" s="215">
        <v>0</v>
      </c>
      <c r="AI532" s="215"/>
      <c r="AJ532" s="215"/>
      <c r="AK532" s="215"/>
      <c r="AL532" s="215"/>
      <c r="AM532" s="215"/>
      <c r="AN532" s="215"/>
      <c r="AO532" s="215"/>
      <c r="AP532" s="215"/>
      <c r="AQ532" s="215"/>
      <c r="AR532" s="215"/>
      <c r="AS532" s="215"/>
      <c r="AT532" s="215"/>
      <c r="AU532" s="215"/>
      <c r="AV532" s="215"/>
      <c r="AW532" s="215"/>
      <c r="AX532" s="215"/>
      <c r="AY532" s="215"/>
      <c r="AZ532" s="215"/>
      <c r="BA532" s="215"/>
      <c r="BB532" s="215"/>
      <c r="BC532" s="215"/>
      <c r="BD532" s="215"/>
      <c r="BE532" s="215"/>
      <c r="BF532" s="215"/>
      <c r="BG532" s="215"/>
      <c r="BH532" s="215"/>
    </row>
    <row r="533" spans="1:60" outlineLevel="1" x14ac:dyDescent="0.2">
      <c r="A533" s="222"/>
      <c r="B533" s="223"/>
      <c r="C533" s="264" t="s">
        <v>199</v>
      </c>
      <c r="D533" s="225"/>
      <c r="E533" s="226">
        <v>1.28</v>
      </c>
      <c r="F533" s="224"/>
      <c r="G533" s="224"/>
      <c r="H533" s="224"/>
      <c r="I533" s="224"/>
      <c r="J533" s="224"/>
      <c r="K533" s="224"/>
      <c r="L533" s="224"/>
      <c r="M533" s="224"/>
      <c r="N533" s="224"/>
      <c r="O533" s="224"/>
      <c r="P533" s="224"/>
      <c r="Q533" s="224"/>
      <c r="R533" s="224"/>
      <c r="S533" s="224"/>
      <c r="T533" s="224"/>
      <c r="U533" s="224"/>
      <c r="V533" s="224"/>
      <c r="W533" s="224"/>
      <c r="X533" s="224"/>
      <c r="Y533" s="215"/>
      <c r="Z533" s="215"/>
      <c r="AA533" s="215"/>
      <c r="AB533" s="215"/>
      <c r="AC533" s="215"/>
      <c r="AD533" s="215"/>
      <c r="AE533" s="215"/>
      <c r="AF533" s="215"/>
      <c r="AG533" s="215" t="s">
        <v>126</v>
      </c>
      <c r="AH533" s="215">
        <v>0</v>
      </c>
      <c r="AI533" s="215"/>
      <c r="AJ533" s="215"/>
      <c r="AK533" s="215"/>
      <c r="AL533" s="215"/>
      <c r="AM533" s="215"/>
      <c r="AN533" s="215"/>
      <c r="AO533" s="215"/>
      <c r="AP533" s="215"/>
      <c r="AQ533" s="215"/>
      <c r="AR533" s="215"/>
      <c r="AS533" s="215"/>
      <c r="AT533" s="215"/>
      <c r="AU533" s="215"/>
      <c r="AV533" s="215"/>
      <c r="AW533" s="215"/>
      <c r="AX533" s="215"/>
      <c r="AY533" s="215"/>
      <c r="AZ533" s="215"/>
      <c r="BA533" s="215"/>
      <c r="BB533" s="215"/>
      <c r="BC533" s="215"/>
      <c r="BD533" s="215"/>
      <c r="BE533" s="215"/>
      <c r="BF533" s="215"/>
      <c r="BG533" s="215"/>
      <c r="BH533" s="215"/>
    </row>
    <row r="534" spans="1:60" outlineLevel="1" x14ac:dyDescent="0.2">
      <c r="A534" s="222"/>
      <c r="B534" s="223"/>
      <c r="C534" s="264" t="s">
        <v>200</v>
      </c>
      <c r="D534" s="225"/>
      <c r="E534" s="226">
        <v>2.1800000000000002</v>
      </c>
      <c r="F534" s="224"/>
      <c r="G534" s="224"/>
      <c r="H534" s="224"/>
      <c r="I534" s="224"/>
      <c r="J534" s="224"/>
      <c r="K534" s="224"/>
      <c r="L534" s="224"/>
      <c r="M534" s="224"/>
      <c r="N534" s="224"/>
      <c r="O534" s="224"/>
      <c r="P534" s="224"/>
      <c r="Q534" s="224"/>
      <c r="R534" s="224"/>
      <c r="S534" s="224"/>
      <c r="T534" s="224"/>
      <c r="U534" s="224"/>
      <c r="V534" s="224"/>
      <c r="W534" s="224"/>
      <c r="X534" s="224"/>
      <c r="Y534" s="215"/>
      <c r="Z534" s="215"/>
      <c r="AA534" s="215"/>
      <c r="AB534" s="215"/>
      <c r="AC534" s="215"/>
      <c r="AD534" s="215"/>
      <c r="AE534" s="215"/>
      <c r="AF534" s="215"/>
      <c r="AG534" s="215" t="s">
        <v>126</v>
      </c>
      <c r="AH534" s="215">
        <v>0</v>
      </c>
      <c r="AI534" s="215"/>
      <c r="AJ534" s="215"/>
      <c r="AK534" s="215"/>
      <c r="AL534" s="215"/>
      <c r="AM534" s="215"/>
      <c r="AN534" s="215"/>
      <c r="AO534" s="215"/>
      <c r="AP534" s="215"/>
      <c r="AQ534" s="215"/>
      <c r="AR534" s="215"/>
      <c r="AS534" s="215"/>
      <c r="AT534" s="215"/>
      <c r="AU534" s="215"/>
      <c r="AV534" s="215"/>
      <c r="AW534" s="215"/>
      <c r="AX534" s="215"/>
      <c r="AY534" s="215"/>
      <c r="AZ534" s="215"/>
      <c r="BA534" s="215"/>
      <c r="BB534" s="215"/>
      <c r="BC534" s="215"/>
      <c r="BD534" s="215"/>
      <c r="BE534" s="215"/>
      <c r="BF534" s="215"/>
      <c r="BG534" s="215"/>
      <c r="BH534" s="215"/>
    </row>
    <row r="535" spans="1:60" outlineLevel="1" x14ac:dyDescent="0.2">
      <c r="A535" s="222"/>
      <c r="B535" s="223"/>
      <c r="C535" s="264" t="s">
        <v>201</v>
      </c>
      <c r="D535" s="225"/>
      <c r="E535" s="226">
        <v>0.7</v>
      </c>
      <c r="F535" s="224"/>
      <c r="G535" s="224"/>
      <c r="H535" s="224"/>
      <c r="I535" s="224"/>
      <c r="J535" s="224"/>
      <c r="K535" s="224"/>
      <c r="L535" s="224"/>
      <c r="M535" s="224"/>
      <c r="N535" s="224"/>
      <c r="O535" s="224"/>
      <c r="P535" s="224"/>
      <c r="Q535" s="224"/>
      <c r="R535" s="224"/>
      <c r="S535" s="224"/>
      <c r="T535" s="224"/>
      <c r="U535" s="224"/>
      <c r="V535" s="224"/>
      <c r="W535" s="224"/>
      <c r="X535" s="224"/>
      <c r="Y535" s="215"/>
      <c r="Z535" s="215"/>
      <c r="AA535" s="215"/>
      <c r="AB535" s="215"/>
      <c r="AC535" s="215"/>
      <c r="AD535" s="215"/>
      <c r="AE535" s="215"/>
      <c r="AF535" s="215"/>
      <c r="AG535" s="215" t="s">
        <v>126</v>
      </c>
      <c r="AH535" s="215">
        <v>0</v>
      </c>
      <c r="AI535" s="215"/>
      <c r="AJ535" s="215"/>
      <c r="AK535" s="215"/>
      <c r="AL535" s="215"/>
      <c r="AM535" s="215"/>
      <c r="AN535" s="215"/>
      <c r="AO535" s="215"/>
      <c r="AP535" s="215"/>
      <c r="AQ535" s="215"/>
      <c r="AR535" s="215"/>
      <c r="AS535" s="215"/>
      <c r="AT535" s="215"/>
      <c r="AU535" s="215"/>
      <c r="AV535" s="215"/>
      <c r="AW535" s="215"/>
      <c r="AX535" s="215"/>
      <c r="AY535" s="215"/>
      <c r="AZ535" s="215"/>
      <c r="BA535" s="215"/>
      <c r="BB535" s="215"/>
      <c r="BC535" s="215"/>
      <c r="BD535" s="215"/>
      <c r="BE535" s="215"/>
      <c r="BF535" s="215"/>
      <c r="BG535" s="215"/>
      <c r="BH535" s="215"/>
    </row>
    <row r="536" spans="1:60" outlineLevel="1" x14ac:dyDescent="0.2">
      <c r="A536" s="222"/>
      <c r="B536" s="223"/>
      <c r="C536" s="264" t="s">
        <v>202</v>
      </c>
      <c r="D536" s="225"/>
      <c r="E536" s="226">
        <v>1.27</v>
      </c>
      <c r="F536" s="224"/>
      <c r="G536" s="224"/>
      <c r="H536" s="224"/>
      <c r="I536" s="224"/>
      <c r="J536" s="224"/>
      <c r="K536" s="224"/>
      <c r="L536" s="224"/>
      <c r="M536" s="224"/>
      <c r="N536" s="224"/>
      <c r="O536" s="224"/>
      <c r="P536" s="224"/>
      <c r="Q536" s="224"/>
      <c r="R536" s="224"/>
      <c r="S536" s="224"/>
      <c r="T536" s="224"/>
      <c r="U536" s="224"/>
      <c r="V536" s="224"/>
      <c r="W536" s="224"/>
      <c r="X536" s="224"/>
      <c r="Y536" s="215"/>
      <c r="Z536" s="215"/>
      <c r="AA536" s="215"/>
      <c r="AB536" s="215"/>
      <c r="AC536" s="215"/>
      <c r="AD536" s="215"/>
      <c r="AE536" s="215"/>
      <c r="AF536" s="215"/>
      <c r="AG536" s="215" t="s">
        <v>126</v>
      </c>
      <c r="AH536" s="215">
        <v>0</v>
      </c>
      <c r="AI536" s="215"/>
      <c r="AJ536" s="215"/>
      <c r="AK536" s="215"/>
      <c r="AL536" s="215"/>
      <c r="AM536" s="215"/>
      <c r="AN536" s="215"/>
      <c r="AO536" s="215"/>
      <c r="AP536" s="215"/>
      <c r="AQ536" s="215"/>
      <c r="AR536" s="215"/>
      <c r="AS536" s="215"/>
      <c r="AT536" s="215"/>
      <c r="AU536" s="215"/>
      <c r="AV536" s="215"/>
      <c r="AW536" s="215"/>
      <c r="AX536" s="215"/>
      <c r="AY536" s="215"/>
      <c r="AZ536" s="215"/>
      <c r="BA536" s="215"/>
      <c r="BB536" s="215"/>
      <c r="BC536" s="215"/>
      <c r="BD536" s="215"/>
      <c r="BE536" s="215"/>
      <c r="BF536" s="215"/>
      <c r="BG536" s="215"/>
      <c r="BH536" s="215"/>
    </row>
    <row r="537" spans="1:60" outlineLevel="1" x14ac:dyDescent="0.2">
      <c r="A537" s="242">
        <v>68</v>
      </c>
      <c r="B537" s="243" t="s">
        <v>524</v>
      </c>
      <c r="C537" s="262" t="s">
        <v>525</v>
      </c>
      <c r="D537" s="244" t="s">
        <v>142</v>
      </c>
      <c r="E537" s="245">
        <v>23.6128</v>
      </c>
      <c r="F537" s="246"/>
      <c r="G537" s="247">
        <f>ROUND(E537*F537,2)</f>
        <v>0</v>
      </c>
      <c r="H537" s="246"/>
      <c r="I537" s="247">
        <f>ROUND(E537*H537,2)</f>
        <v>0</v>
      </c>
      <c r="J537" s="246"/>
      <c r="K537" s="247">
        <f>ROUND(E537*J537,2)</f>
        <v>0</v>
      </c>
      <c r="L537" s="247">
        <v>21</v>
      </c>
      <c r="M537" s="247">
        <f>G537*(1+L537/100)</f>
        <v>0</v>
      </c>
      <c r="N537" s="247">
        <v>1.4999999999999999E-4</v>
      </c>
      <c r="O537" s="247">
        <f>ROUND(E537*N537,2)</f>
        <v>0</v>
      </c>
      <c r="P537" s="247">
        <v>0</v>
      </c>
      <c r="Q537" s="247">
        <f>ROUND(E537*P537,2)</f>
        <v>0</v>
      </c>
      <c r="R537" s="247" t="s">
        <v>521</v>
      </c>
      <c r="S537" s="247" t="s">
        <v>119</v>
      </c>
      <c r="T537" s="248" t="s">
        <v>120</v>
      </c>
      <c r="U537" s="224">
        <v>0.10902000000000001</v>
      </c>
      <c r="V537" s="224">
        <f>ROUND(E537*U537,2)</f>
        <v>2.57</v>
      </c>
      <c r="W537" s="224"/>
      <c r="X537" s="224" t="s">
        <v>121</v>
      </c>
      <c r="Y537" s="215"/>
      <c r="Z537" s="215"/>
      <c r="AA537" s="215"/>
      <c r="AB537" s="215"/>
      <c r="AC537" s="215"/>
      <c r="AD537" s="215"/>
      <c r="AE537" s="215"/>
      <c r="AF537" s="215"/>
      <c r="AG537" s="215" t="s">
        <v>122</v>
      </c>
      <c r="AH537" s="215"/>
      <c r="AI537" s="215"/>
      <c r="AJ537" s="215"/>
      <c r="AK537" s="215"/>
      <c r="AL537" s="215"/>
      <c r="AM537" s="215"/>
      <c r="AN537" s="215"/>
      <c r="AO537" s="215"/>
      <c r="AP537" s="215"/>
      <c r="AQ537" s="215"/>
      <c r="AR537" s="215"/>
      <c r="AS537" s="215"/>
      <c r="AT537" s="215"/>
      <c r="AU537" s="215"/>
      <c r="AV537" s="215"/>
      <c r="AW537" s="215"/>
      <c r="AX537" s="215"/>
      <c r="AY537" s="215"/>
      <c r="AZ537" s="215"/>
      <c r="BA537" s="215"/>
      <c r="BB537" s="215"/>
      <c r="BC537" s="215"/>
      <c r="BD537" s="215"/>
      <c r="BE537" s="215"/>
      <c r="BF537" s="215"/>
      <c r="BG537" s="215"/>
      <c r="BH537" s="215"/>
    </row>
    <row r="538" spans="1:60" outlineLevel="1" x14ac:dyDescent="0.2">
      <c r="A538" s="222"/>
      <c r="B538" s="223"/>
      <c r="C538" s="264" t="s">
        <v>522</v>
      </c>
      <c r="D538" s="225"/>
      <c r="E538" s="226"/>
      <c r="F538" s="224"/>
      <c r="G538" s="224"/>
      <c r="H538" s="224"/>
      <c r="I538" s="224"/>
      <c r="J538" s="224"/>
      <c r="K538" s="224"/>
      <c r="L538" s="224"/>
      <c r="M538" s="224"/>
      <c r="N538" s="224"/>
      <c r="O538" s="224"/>
      <c r="P538" s="224"/>
      <c r="Q538" s="224"/>
      <c r="R538" s="224"/>
      <c r="S538" s="224"/>
      <c r="T538" s="224"/>
      <c r="U538" s="224"/>
      <c r="V538" s="224"/>
      <c r="W538" s="224"/>
      <c r="X538" s="224"/>
      <c r="Y538" s="215"/>
      <c r="Z538" s="215"/>
      <c r="AA538" s="215"/>
      <c r="AB538" s="215"/>
      <c r="AC538" s="215"/>
      <c r="AD538" s="215"/>
      <c r="AE538" s="215"/>
      <c r="AF538" s="215"/>
      <c r="AG538" s="215" t="s">
        <v>126</v>
      </c>
      <c r="AH538" s="215">
        <v>0</v>
      </c>
      <c r="AI538" s="215"/>
      <c r="AJ538" s="215"/>
      <c r="AK538" s="215"/>
      <c r="AL538" s="215"/>
      <c r="AM538" s="215"/>
      <c r="AN538" s="215"/>
      <c r="AO538" s="215"/>
      <c r="AP538" s="215"/>
      <c r="AQ538" s="215"/>
      <c r="AR538" s="215"/>
      <c r="AS538" s="215"/>
      <c r="AT538" s="215"/>
      <c r="AU538" s="215"/>
      <c r="AV538" s="215"/>
      <c r="AW538" s="215"/>
      <c r="AX538" s="215"/>
      <c r="AY538" s="215"/>
      <c r="AZ538" s="215"/>
      <c r="BA538" s="215"/>
      <c r="BB538" s="215"/>
      <c r="BC538" s="215"/>
      <c r="BD538" s="215"/>
      <c r="BE538" s="215"/>
      <c r="BF538" s="215"/>
      <c r="BG538" s="215"/>
      <c r="BH538" s="215"/>
    </row>
    <row r="539" spans="1:60" outlineLevel="1" x14ac:dyDescent="0.2">
      <c r="A539" s="222"/>
      <c r="B539" s="223"/>
      <c r="C539" s="264" t="s">
        <v>178</v>
      </c>
      <c r="D539" s="225"/>
      <c r="E539" s="226">
        <v>0.39</v>
      </c>
      <c r="F539" s="224"/>
      <c r="G539" s="224"/>
      <c r="H539" s="224"/>
      <c r="I539" s="224"/>
      <c r="J539" s="224"/>
      <c r="K539" s="224"/>
      <c r="L539" s="224"/>
      <c r="M539" s="224"/>
      <c r="N539" s="224"/>
      <c r="O539" s="224"/>
      <c r="P539" s="224"/>
      <c r="Q539" s="224"/>
      <c r="R539" s="224"/>
      <c r="S539" s="224"/>
      <c r="T539" s="224"/>
      <c r="U539" s="224"/>
      <c r="V539" s="224"/>
      <c r="W539" s="224"/>
      <c r="X539" s="224"/>
      <c r="Y539" s="215"/>
      <c r="Z539" s="215"/>
      <c r="AA539" s="215"/>
      <c r="AB539" s="215"/>
      <c r="AC539" s="215"/>
      <c r="AD539" s="215"/>
      <c r="AE539" s="215"/>
      <c r="AF539" s="215"/>
      <c r="AG539" s="215" t="s">
        <v>126</v>
      </c>
      <c r="AH539" s="215">
        <v>0</v>
      </c>
      <c r="AI539" s="215"/>
      <c r="AJ539" s="215"/>
      <c r="AK539" s="215"/>
      <c r="AL539" s="215"/>
      <c r="AM539" s="215"/>
      <c r="AN539" s="215"/>
      <c r="AO539" s="215"/>
      <c r="AP539" s="215"/>
      <c r="AQ539" s="215"/>
      <c r="AR539" s="215"/>
      <c r="AS539" s="215"/>
      <c r="AT539" s="215"/>
      <c r="AU539" s="215"/>
      <c r="AV539" s="215"/>
      <c r="AW539" s="215"/>
      <c r="AX539" s="215"/>
      <c r="AY539" s="215"/>
      <c r="AZ539" s="215"/>
      <c r="BA539" s="215"/>
      <c r="BB539" s="215"/>
      <c r="BC539" s="215"/>
      <c r="BD539" s="215"/>
      <c r="BE539" s="215"/>
      <c r="BF539" s="215"/>
      <c r="BG539" s="215"/>
      <c r="BH539" s="215"/>
    </row>
    <row r="540" spans="1:60" outlineLevel="1" x14ac:dyDescent="0.2">
      <c r="A540" s="222"/>
      <c r="B540" s="223"/>
      <c r="C540" s="264" t="s">
        <v>179</v>
      </c>
      <c r="D540" s="225"/>
      <c r="E540" s="226">
        <v>0.6</v>
      </c>
      <c r="F540" s="224"/>
      <c r="G540" s="224"/>
      <c r="H540" s="224"/>
      <c r="I540" s="224"/>
      <c r="J540" s="224"/>
      <c r="K540" s="224"/>
      <c r="L540" s="224"/>
      <c r="M540" s="224"/>
      <c r="N540" s="224"/>
      <c r="O540" s="224"/>
      <c r="P540" s="224"/>
      <c r="Q540" s="224"/>
      <c r="R540" s="224"/>
      <c r="S540" s="224"/>
      <c r="T540" s="224"/>
      <c r="U540" s="224"/>
      <c r="V540" s="224"/>
      <c r="W540" s="224"/>
      <c r="X540" s="224"/>
      <c r="Y540" s="215"/>
      <c r="Z540" s="215"/>
      <c r="AA540" s="215"/>
      <c r="AB540" s="215"/>
      <c r="AC540" s="215"/>
      <c r="AD540" s="215"/>
      <c r="AE540" s="215"/>
      <c r="AF540" s="215"/>
      <c r="AG540" s="215" t="s">
        <v>126</v>
      </c>
      <c r="AH540" s="215">
        <v>0</v>
      </c>
      <c r="AI540" s="215"/>
      <c r="AJ540" s="215"/>
      <c r="AK540" s="215"/>
      <c r="AL540" s="215"/>
      <c r="AM540" s="215"/>
      <c r="AN540" s="215"/>
      <c r="AO540" s="215"/>
      <c r="AP540" s="215"/>
      <c r="AQ540" s="215"/>
      <c r="AR540" s="215"/>
      <c r="AS540" s="215"/>
      <c r="AT540" s="215"/>
      <c r="AU540" s="215"/>
      <c r="AV540" s="215"/>
      <c r="AW540" s="215"/>
      <c r="AX540" s="215"/>
      <c r="AY540" s="215"/>
      <c r="AZ540" s="215"/>
      <c r="BA540" s="215"/>
      <c r="BB540" s="215"/>
      <c r="BC540" s="215"/>
      <c r="BD540" s="215"/>
      <c r="BE540" s="215"/>
      <c r="BF540" s="215"/>
      <c r="BG540" s="215"/>
      <c r="BH540" s="215"/>
    </row>
    <row r="541" spans="1:60" outlineLevel="1" x14ac:dyDescent="0.2">
      <c r="A541" s="222"/>
      <c r="B541" s="223"/>
      <c r="C541" s="264" t="s">
        <v>180</v>
      </c>
      <c r="D541" s="225"/>
      <c r="E541" s="226">
        <v>0.61</v>
      </c>
      <c r="F541" s="224"/>
      <c r="G541" s="224"/>
      <c r="H541" s="224"/>
      <c r="I541" s="224"/>
      <c r="J541" s="224"/>
      <c r="K541" s="224"/>
      <c r="L541" s="224"/>
      <c r="M541" s="224"/>
      <c r="N541" s="224"/>
      <c r="O541" s="224"/>
      <c r="P541" s="224"/>
      <c r="Q541" s="224"/>
      <c r="R541" s="224"/>
      <c r="S541" s="224"/>
      <c r="T541" s="224"/>
      <c r="U541" s="224"/>
      <c r="V541" s="224"/>
      <c r="W541" s="224"/>
      <c r="X541" s="224"/>
      <c r="Y541" s="215"/>
      <c r="Z541" s="215"/>
      <c r="AA541" s="215"/>
      <c r="AB541" s="215"/>
      <c r="AC541" s="215"/>
      <c r="AD541" s="215"/>
      <c r="AE541" s="215"/>
      <c r="AF541" s="215"/>
      <c r="AG541" s="215" t="s">
        <v>126</v>
      </c>
      <c r="AH541" s="215">
        <v>0</v>
      </c>
      <c r="AI541" s="215"/>
      <c r="AJ541" s="215"/>
      <c r="AK541" s="215"/>
      <c r="AL541" s="215"/>
      <c r="AM541" s="215"/>
      <c r="AN541" s="215"/>
      <c r="AO541" s="215"/>
      <c r="AP541" s="215"/>
      <c r="AQ541" s="215"/>
      <c r="AR541" s="215"/>
      <c r="AS541" s="215"/>
      <c r="AT541" s="215"/>
      <c r="AU541" s="215"/>
      <c r="AV541" s="215"/>
      <c r="AW541" s="215"/>
      <c r="AX541" s="215"/>
      <c r="AY541" s="215"/>
      <c r="AZ541" s="215"/>
      <c r="BA541" s="215"/>
      <c r="BB541" s="215"/>
      <c r="BC541" s="215"/>
      <c r="BD541" s="215"/>
      <c r="BE541" s="215"/>
      <c r="BF541" s="215"/>
      <c r="BG541" s="215"/>
      <c r="BH541" s="215"/>
    </row>
    <row r="542" spans="1:60" outlineLevel="1" x14ac:dyDescent="0.2">
      <c r="A542" s="222"/>
      <c r="B542" s="223"/>
      <c r="C542" s="264" t="s">
        <v>181</v>
      </c>
      <c r="D542" s="225"/>
      <c r="E542" s="226">
        <v>0.24</v>
      </c>
      <c r="F542" s="224"/>
      <c r="G542" s="224"/>
      <c r="H542" s="224"/>
      <c r="I542" s="224"/>
      <c r="J542" s="224"/>
      <c r="K542" s="224"/>
      <c r="L542" s="224"/>
      <c r="M542" s="224"/>
      <c r="N542" s="224"/>
      <c r="O542" s="224"/>
      <c r="P542" s="224"/>
      <c r="Q542" s="224"/>
      <c r="R542" s="224"/>
      <c r="S542" s="224"/>
      <c r="T542" s="224"/>
      <c r="U542" s="224"/>
      <c r="V542" s="224"/>
      <c r="W542" s="224"/>
      <c r="X542" s="224"/>
      <c r="Y542" s="215"/>
      <c r="Z542" s="215"/>
      <c r="AA542" s="215"/>
      <c r="AB542" s="215"/>
      <c r="AC542" s="215"/>
      <c r="AD542" s="215"/>
      <c r="AE542" s="215"/>
      <c r="AF542" s="215"/>
      <c r="AG542" s="215" t="s">
        <v>126</v>
      </c>
      <c r="AH542" s="215">
        <v>0</v>
      </c>
      <c r="AI542" s="215"/>
      <c r="AJ542" s="215"/>
      <c r="AK542" s="215"/>
      <c r="AL542" s="215"/>
      <c r="AM542" s="215"/>
      <c r="AN542" s="215"/>
      <c r="AO542" s="215"/>
      <c r="AP542" s="215"/>
      <c r="AQ542" s="215"/>
      <c r="AR542" s="215"/>
      <c r="AS542" s="215"/>
      <c r="AT542" s="215"/>
      <c r="AU542" s="215"/>
      <c r="AV542" s="215"/>
      <c r="AW542" s="215"/>
      <c r="AX542" s="215"/>
      <c r="AY542" s="215"/>
      <c r="AZ542" s="215"/>
      <c r="BA542" s="215"/>
      <c r="BB542" s="215"/>
      <c r="BC542" s="215"/>
      <c r="BD542" s="215"/>
      <c r="BE542" s="215"/>
      <c r="BF542" s="215"/>
      <c r="BG542" s="215"/>
      <c r="BH542" s="215"/>
    </row>
    <row r="543" spans="1:60" outlineLevel="1" x14ac:dyDescent="0.2">
      <c r="A543" s="222"/>
      <c r="B543" s="223"/>
      <c r="C543" s="264" t="s">
        <v>182</v>
      </c>
      <c r="D543" s="225"/>
      <c r="E543" s="226">
        <v>0.69</v>
      </c>
      <c r="F543" s="224"/>
      <c r="G543" s="224"/>
      <c r="H543" s="224"/>
      <c r="I543" s="224"/>
      <c r="J543" s="224"/>
      <c r="K543" s="224"/>
      <c r="L543" s="224"/>
      <c r="M543" s="224"/>
      <c r="N543" s="224"/>
      <c r="O543" s="224"/>
      <c r="P543" s="224"/>
      <c r="Q543" s="224"/>
      <c r="R543" s="224"/>
      <c r="S543" s="224"/>
      <c r="T543" s="224"/>
      <c r="U543" s="224"/>
      <c r="V543" s="224"/>
      <c r="W543" s="224"/>
      <c r="X543" s="224"/>
      <c r="Y543" s="215"/>
      <c r="Z543" s="215"/>
      <c r="AA543" s="215"/>
      <c r="AB543" s="215"/>
      <c r="AC543" s="215"/>
      <c r="AD543" s="215"/>
      <c r="AE543" s="215"/>
      <c r="AF543" s="215"/>
      <c r="AG543" s="215" t="s">
        <v>126</v>
      </c>
      <c r="AH543" s="215">
        <v>0</v>
      </c>
      <c r="AI543" s="215"/>
      <c r="AJ543" s="215"/>
      <c r="AK543" s="215"/>
      <c r="AL543" s="215"/>
      <c r="AM543" s="215"/>
      <c r="AN543" s="215"/>
      <c r="AO543" s="215"/>
      <c r="AP543" s="215"/>
      <c r="AQ543" s="215"/>
      <c r="AR543" s="215"/>
      <c r="AS543" s="215"/>
      <c r="AT543" s="215"/>
      <c r="AU543" s="215"/>
      <c r="AV543" s="215"/>
      <c r="AW543" s="215"/>
      <c r="AX543" s="215"/>
      <c r="AY543" s="215"/>
      <c r="AZ543" s="215"/>
      <c r="BA543" s="215"/>
      <c r="BB543" s="215"/>
      <c r="BC543" s="215"/>
      <c r="BD543" s="215"/>
      <c r="BE543" s="215"/>
      <c r="BF543" s="215"/>
      <c r="BG543" s="215"/>
      <c r="BH543" s="215"/>
    </row>
    <row r="544" spans="1:60" outlineLevel="1" x14ac:dyDescent="0.2">
      <c r="A544" s="222"/>
      <c r="B544" s="223"/>
      <c r="C544" s="264" t="s">
        <v>183</v>
      </c>
      <c r="D544" s="225"/>
      <c r="E544" s="226">
        <v>0.45</v>
      </c>
      <c r="F544" s="224"/>
      <c r="G544" s="224"/>
      <c r="H544" s="224"/>
      <c r="I544" s="224"/>
      <c r="J544" s="224"/>
      <c r="K544" s="224"/>
      <c r="L544" s="224"/>
      <c r="M544" s="224"/>
      <c r="N544" s="224"/>
      <c r="O544" s="224"/>
      <c r="P544" s="224"/>
      <c r="Q544" s="224"/>
      <c r="R544" s="224"/>
      <c r="S544" s="224"/>
      <c r="T544" s="224"/>
      <c r="U544" s="224"/>
      <c r="V544" s="224"/>
      <c r="W544" s="224"/>
      <c r="X544" s="224"/>
      <c r="Y544" s="215"/>
      <c r="Z544" s="215"/>
      <c r="AA544" s="215"/>
      <c r="AB544" s="215"/>
      <c r="AC544" s="215"/>
      <c r="AD544" s="215"/>
      <c r="AE544" s="215"/>
      <c r="AF544" s="215"/>
      <c r="AG544" s="215" t="s">
        <v>126</v>
      </c>
      <c r="AH544" s="215">
        <v>0</v>
      </c>
      <c r="AI544" s="215"/>
      <c r="AJ544" s="215"/>
      <c r="AK544" s="215"/>
      <c r="AL544" s="215"/>
      <c r="AM544" s="215"/>
      <c r="AN544" s="215"/>
      <c r="AO544" s="215"/>
      <c r="AP544" s="215"/>
      <c r="AQ544" s="215"/>
      <c r="AR544" s="215"/>
      <c r="AS544" s="215"/>
      <c r="AT544" s="215"/>
      <c r="AU544" s="215"/>
      <c r="AV544" s="215"/>
      <c r="AW544" s="215"/>
      <c r="AX544" s="215"/>
      <c r="AY544" s="215"/>
      <c r="AZ544" s="215"/>
      <c r="BA544" s="215"/>
      <c r="BB544" s="215"/>
      <c r="BC544" s="215"/>
      <c r="BD544" s="215"/>
      <c r="BE544" s="215"/>
      <c r="BF544" s="215"/>
      <c r="BG544" s="215"/>
      <c r="BH544" s="215"/>
    </row>
    <row r="545" spans="1:60" outlineLevel="1" x14ac:dyDescent="0.2">
      <c r="A545" s="222"/>
      <c r="B545" s="223"/>
      <c r="C545" s="264" t="s">
        <v>184</v>
      </c>
      <c r="D545" s="225"/>
      <c r="E545" s="226">
        <v>2.23</v>
      </c>
      <c r="F545" s="224"/>
      <c r="G545" s="224"/>
      <c r="H545" s="224"/>
      <c r="I545" s="224"/>
      <c r="J545" s="224"/>
      <c r="K545" s="224"/>
      <c r="L545" s="224"/>
      <c r="M545" s="224"/>
      <c r="N545" s="224"/>
      <c r="O545" s="224"/>
      <c r="P545" s="224"/>
      <c r="Q545" s="224"/>
      <c r="R545" s="224"/>
      <c r="S545" s="224"/>
      <c r="T545" s="224"/>
      <c r="U545" s="224"/>
      <c r="V545" s="224"/>
      <c r="W545" s="224"/>
      <c r="X545" s="224"/>
      <c r="Y545" s="215"/>
      <c r="Z545" s="215"/>
      <c r="AA545" s="215"/>
      <c r="AB545" s="215"/>
      <c r="AC545" s="215"/>
      <c r="AD545" s="215"/>
      <c r="AE545" s="215"/>
      <c r="AF545" s="215"/>
      <c r="AG545" s="215" t="s">
        <v>126</v>
      </c>
      <c r="AH545" s="215">
        <v>0</v>
      </c>
      <c r="AI545" s="215"/>
      <c r="AJ545" s="215"/>
      <c r="AK545" s="215"/>
      <c r="AL545" s="215"/>
      <c r="AM545" s="215"/>
      <c r="AN545" s="215"/>
      <c r="AO545" s="215"/>
      <c r="AP545" s="215"/>
      <c r="AQ545" s="215"/>
      <c r="AR545" s="215"/>
      <c r="AS545" s="215"/>
      <c r="AT545" s="215"/>
      <c r="AU545" s="215"/>
      <c r="AV545" s="215"/>
      <c r="AW545" s="215"/>
      <c r="AX545" s="215"/>
      <c r="AY545" s="215"/>
      <c r="AZ545" s="215"/>
      <c r="BA545" s="215"/>
      <c r="BB545" s="215"/>
      <c r="BC545" s="215"/>
      <c r="BD545" s="215"/>
      <c r="BE545" s="215"/>
      <c r="BF545" s="215"/>
      <c r="BG545" s="215"/>
      <c r="BH545" s="215"/>
    </row>
    <row r="546" spans="1:60" outlineLevel="1" x14ac:dyDescent="0.2">
      <c r="A546" s="222"/>
      <c r="B546" s="223"/>
      <c r="C546" s="264" t="s">
        <v>185</v>
      </c>
      <c r="D546" s="225"/>
      <c r="E546" s="226">
        <v>0.74</v>
      </c>
      <c r="F546" s="224"/>
      <c r="G546" s="224"/>
      <c r="H546" s="224"/>
      <c r="I546" s="224"/>
      <c r="J546" s="224"/>
      <c r="K546" s="224"/>
      <c r="L546" s="224"/>
      <c r="M546" s="224"/>
      <c r="N546" s="224"/>
      <c r="O546" s="224"/>
      <c r="P546" s="224"/>
      <c r="Q546" s="224"/>
      <c r="R546" s="224"/>
      <c r="S546" s="224"/>
      <c r="T546" s="224"/>
      <c r="U546" s="224"/>
      <c r="V546" s="224"/>
      <c r="W546" s="224"/>
      <c r="X546" s="224"/>
      <c r="Y546" s="215"/>
      <c r="Z546" s="215"/>
      <c r="AA546" s="215"/>
      <c r="AB546" s="215"/>
      <c r="AC546" s="215"/>
      <c r="AD546" s="215"/>
      <c r="AE546" s="215"/>
      <c r="AF546" s="215"/>
      <c r="AG546" s="215" t="s">
        <v>126</v>
      </c>
      <c r="AH546" s="215">
        <v>0</v>
      </c>
      <c r="AI546" s="215"/>
      <c r="AJ546" s="215"/>
      <c r="AK546" s="215"/>
      <c r="AL546" s="215"/>
      <c r="AM546" s="215"/>
      <c r="AN546" s="215"/>
      <c r="AO546" s="215"/>
      <c r="AP546" s="215"/>
      <c r="AQ546" s="215"/>
      <c r="AR546" s="215"/>
      <c r="AS546" s="215"/>
      <c r="AT546" s="215"/>
      <c r="AU546" s="215"/>
      <c r="AV546" s="215"/>
      <c r="AW546" s="215"/>
      <c r="AX546" s="215"/>
      <c r="AY546" s="215"/>
      <c r="AZ546" s="215"/>
      <c r="BA546" s="215"/>
      <c r="BB546" s="215"/>
      <c r="BC546" s="215"/>
      <c r="BD546" s="215"/>
      <c r="BE546" s="215"/>
      <c r="BF546" s="215"/>
      <c r="BG546" s="215"/>
      <c r="BH546" s="215"/>
    </row>
    <row r="547" spans="1:60" outlineLevel="1" x14ac:dyDescent="0.2">
      <c r="A547" s="222"/>
      <c r="B547" s="223"/>
      <c r="C547" s="264" t="s">
        <v>186</v>
      </c>
      <c r="D547" s="225"/>
      <c r="E547" s="226">
        <v>0.64</v>
      </c>
      <c r="F547" s="224"/>
      <c r="G547" s="224"/>
      <c r="H547" s="224"/>
      <c r="I547" s="224"/>
      <c r="J547" s="224"/>
      <c r="K547" s="224"/>
      <c r="L547" s="224"/>
      <c r="M547" s="224"/>
      <c r="N547" s="224"/>
      <c r="O547" s="224"/>
      <c r="P547" s="224"/>
      <c r="Q547" s="224"/>
      <c r="R547" s="224"/>
      <c r="S547" s="224"/>
      <c r="T547" s="224"/>
      <c r="U547" s="224"/>
      <c r="V547" s="224"/>
      <c r="W547" s="224"/>
      <c r="X547" s="224"/>
      <c r="Y547" s="215"/>
      <c r="Z547" s="215"/>
      <c r="AA547" s="215"/>
      <c r="AB547" s="215"/>
      <c r="AC547" s="215"/>
      <c r="AD547" s="215"/>
      <c r="AE547" s="215"/>
      <c r="AF547" s="215"/>
      <c r="AG547" s="215" t="s">
        <v>126</v>
      </c>
      <c r="AH547" s="215">
        <v>0</v>
      </c>
      <c r="AI547" s="215"/>
      <c r="AJ547" s="215"/>
      <c r="AK547" s="215"/>
      <c r="AL547" s="215"/>
      <c r="AM547" s="215"/>
      <c r="AN547" s="215"/>
      <c r="AO547" s="215"/>
      <c r="AP547" s="215"/>
      <c r="AQ547" s="215"/>
      <c r="AR547" s="215"/>
      <c r="AS547" s="215"/>
      <c r="AT547" s="215"/>
      <c r="AU547" s="215"/>
      <c r="AV547" s="215"/>
      <c r="AW547" s="215"/>
      <c r="AX547" s="215"/>
      <c r="AY547" s="215"/>
      <c r="AZ547" s="215"/>
      <c r="BA547" s="215"/>
      <c r="BB547" s="215"/>
      <c r="BC547" s="215"/>
      <c r="BD547" s="215"/>
      <c r="BE547" s="215"/>
      <c r="BF547" s="215"/>
      <c r="BG547" s="215"/>
      <c r="BH547" s="215"/>
    </row>
    <row r="548" spans="1:60" outlineLevel="1" x14ac:dyDescent="0.2">
      <c r="A548" s="222"/>
      <c r="B548" s="223"/>
      <c r="C548" s="264" t="s">
        <v>187</v>
      </c>
      <c r="D548" s="225"/>
      <c r="E548" s="226">
        <v>0.64</v>
      </c>
      <c r="F548" s="224"/>
      <c r="G548" s="224"/>
      <c r="H548" s="224"/>
      <c r="I548" s="224"/>
      <c r="J548" s="224"/>
      <c r="K548" s="224"/>
      <c r="L548" s="224"/>
      <c r="M548" s="224"/>
      <c r="N548" s="224"/>
      <c r="O548" s="224"/>
      <c r="P548" s="224"/>
      <c r="Q548" s="224"/>
      <c r="R548" s="224"/>
      <c r="S548" s="224"/>
      <c r="T548" s="224"/>
      <c r="U548" s="224"/>
      <c r="V548" s="224"/>
      <c r="W548" s="224"/>
      <c r="X548" s="224"/>
      <c r="Y548" s="215"/>
      <c r="Z548" s="215"/>
      <c r="AA548" s="215"/>
      <c r="AB548" s="215"/>
      <c r="AC548" s="215"/>
      <c r="AD548" s="215"/>
      <c r="AE548" s="215"/>
      <c r="AF548" s="215"/>
      <c r="AG548" s="215" t="s">
        <v>126</v>
      </c>
      <c r="AH548" s="215">
        <v>0</v>
      </c>
      <c r="AI548" s="215"/>
      <c r="AJ548" s="215"/>
      <c r="AK548" s="215"/>
      <c r="AL548" s="215"/>
      <c r="AM548" s="215"/>
      <c r="AN548" s="215"/>
      <c r="AO548" s="215"/>
      <c r="AP548" s="215"/>
      <c r="AQ548" s="215"/>
      <c r="AR548" s="215"/>
      <c r="AS548" s="215"/>
      <c r="AT548" s="215"/>
      <c r="AU548" s="215"/>
      <c r="AV548" s="215"/>
      <c r="AW548" s="215"/>
      <c r="AX548" s="215"/>
      <c r="AY548" s="215"/>
      <c r="AZ548" s="215"/>
      <c r="BA548" s="215"/>
      <c r="BB548" s="215"/>
      <c r="BC548" s="215"/>
      <c r="BD548" s="215"/>
      <c r="BE548" s="215"/>
      <c r="BF548" s="215"/>
      <c r="BG548" s="215"/>
      <c r="BH548" s="215"/>
    </row>
    <row r="549" spans="1:60" outlineLevel="1" x14ac:dyDescent="0.2">
      <c r="A549" s="222"/>
      <c r="B549" s="223"/>
      <c r="C549" s="264" t="s">
        <v>188</v>
      </c>
      <c r="D549" s="225"/>
      <c r="E549" s="226">
        <v>0.24</v>
      </c>
      <c r="F549" s="224"/>
      <c r="G549" s="224"/>
      <c r="H549" s="224"/>
      <c r="I549" s="224"/>
      <c r="J549" s="224"/>
      <c r="K549" s="224"/>
      <c r="L549" s="224"/>
      <c r="M549" s="224"/>
      <c r="N549" s="224"/>
      <c r="O549" s="224"/>
      <c r="P549" s="224"/>
      <c r="Q549" s="224"/>
      <c r="R549" s="224"/>
      <c r="S549" s="224"/>
      <c r="T549" s="224"/>
      <c r="U549" s="224"/>
      <c r="V549" s="224"/>
      <c r="W549" s="224"/>
      <c r="X549" s="224"/>
      <c r="Y549" s="215"/>
      <c r="Z549" s="215"/>
      <c r="AA549" s="215"/>
      <c r="AB549" s="215"/>
      <c r="AC549" s="215"/>
      <c r="AD549" s="215"/>
      <c r="AE549" s="215"/>
      <c r="AF549" s="215"/>
      <c r="AG549" s="215" t="s">
        <v>126</v>
      </c>
      <c r="AH549" s="215">
        <v>0</v>
      </c>
      <c r="AI549" s="215"/>
      <c r="AJ549" s="215"/>
      <c r="AK549" s="215"/>
      <c r="AL549" s="215"/>
      <c r="AM549" s="215"/>
      <c r="AN549" s="215"/>
      <c r="AO549" s="215"/>
      <c r="AP549" s="215"/>
      <c r="AQ549" s="215"/>
      <c r="AR549" s="215"/>
      <c r="AS549" s="215"/>
      <c r="AT549" s="215"/>
      <c r="AU549" s="215"/>
      <c r="AV549" s="215"/>
      <c r="AW549" s="215"/>
      <c r="AX549" s="215"/>
      <c r="AY549" s="215"/>
      <c r="AZ549" s="215"/>
      <c r="BA549" s="215"/>
      <c r="BB549" s="215"/>
      <c r="BC549" s="215"/>
      <c r="BD549" s="215"/>
      <c r="BE549" s="215"/>
      <c r="BF549" s="215"/>
      <c r="BG549" s="215"/>
      <c r="BH549" s="215"/>
    </row>
    <row r="550" spans="1:60" outlineLevel="1" x14ac:dyDescent="0.2">
      <c r="A550" s="222"/>
      <c r="B550" s="223"/>
      <c r="C550" s="264" t="s">
        <v>523</v>
      </c>
      <c r="D550" s="225"/>
      <c r="E550" s="226"/>
      <c r="F550" s="224"/>
      <c r="G550" s="224"/>
      <c r="H550" s="224"/>
      <c r="I550" s="224"/>
      <c r="J550" s="224"/>
      <c r="K550" s="224"/>
      <c r="L550" s="224"/>
      <c r="M550" s="224"/>
      <c r="N550" s="224"/>
      <c r="O550" s="224"/>
      <c r="P550" s="224"/>
      <c r="Q550" s="224"/>
      <c r="R550" s="224"/>
      <c r="S550" s="224"/>
      <c r="T550" s="224"/>
      <c r="U550" s="224"/>
      <c r="V550" s="224"/>
      <c r="W550" s="224"/>
      <c r="X550" s="224"/>
      <c r="Y550" s="215"/>
      <c r="Z550" s="215"/>
      <c r="AA550" s="215"/>
      <c r="AB550" s="215"/>
      <c r="AC550" s="215"/>
      <c r="AD550" s="215"/>
      <c r="AE550" s="215"/>
      <c r="AF550" s="215"/>
      <c r="AG550" s="215" t="s">
        <v>126</v>
      </c>
      <c r="AH550" s="215">
        <v>0</v>
      </c>
      <c r="AI550" s="215"/>
      <c r="AJ550" s="215"/>
      <c r="AK550" s="215"/>
      <c r="AL550" s="215"/>
      <c r="AM550" s="215"/>
      <c r="AN550" s="215"/>
      <c r="AO550" s="215"/>
      <c r="AP550" s="215"/>
      <c r="AQ550" s="215"/>
      <c r="AR550" s="215"/>
      <c r="AS550" s="215"/>
      <c r="AT550" s="215"/>
      <c r="AU550" s="215"/>
      <c r="AV550" s="215"/>
      <c r="AW550" s="215"/>
      <c r="AX550" s="215"/>
      <c r="AY550" s="215"/>
      <c r="AZ550" s="215"/>
      <c r="BA550" s="215"/>
      <c r="BB550" s="215"/>
      <c r="BC550" s="215"/>
      <c r="BD550" s="215"/>
      <c r="BE550" s="215"/>
      <c r="BF550" s="215"/>
      <c r="BG550" s="215"/>
      <c r="BH550" s="215"/>
    </row>
    <row r="551" spans="1:60" outlineLevel="1" x14ac:dyDescent="0.2">
      <c r="A551" s="222"/>
      <c r="B551" s="223"/>
      <c r="C551" s="264" t="s">
        <v>192</v>
      </c>
      <c r="D551" s="225"/>
      <c r="E551" s="226">
        <v>0.69</v>
      </c>
      <c r="F551" s="224"/>
      <c r="G551" s="224"/>
      <c r="H551" s="224"/>
      <c r="I551" s="224"/>
      <c r="J551" s="224"/>
      <c r="K551" s="224"/>
      <c r="L551" s="224"/>
      <c r="M551" s="224"/>
      <c r="N551" s="224"/>
      <c r="O551" s="224"/>
      <c r="P551" s="224"/>
      <c r="Q551" s="224"/>
      <c r="R551" s="224"/>
      <c r="S551" s="224"/>
      <c r="T551" s="224"/>
      <c r="U551" s="224"/>
      <c r="V551" s="224"/>
      <c r="W551" s="224"/>
      <c r="X551" s="224"/>
      <c r="Y551" s="215"/>
      <c r="Z551" s="215"/>
      <c r="AA551" s="215"/>
      <c r="AB551" s="215"/>
      <c r="AC551" s="215"/>
      <c r="AD551" s="215"/>
      <c r="AE551" s="215"/>
      <c r="AF551" s="215"/>
      <c r="AG551" s="215" t="s">
        <v>126</v>
      </c>
      <c r="AH551" s="215">
        <v>0</v>
      </c>
      <c r="AI551" s="215"/>
      <c r="AJ551" s="215"/>
      <c r="AK551" s="215"/>
      <c r="AL551" s="215"/>
      <c r="AM551" s="215"/>
      <c r="AN551" s="215"/>
      <c r="AO551" s="215"/>
      <c r="AP551" s="215"/>
      <c r="AQ551" s="215"/>
      <c r="AR551" s="215"/>
      <c r="AS551" s="215"/>
      <c r="AT551" s="215"/>
      <c r="AU551" s="215"/>
      <c r="AV551" s="215"/>
      <c r="AW551" s="215"/>
      <c r="AX551" s="215"/>
      <c r="AY551" s="215"/>
      <c r="AZ551" s="215"/>
      <c r="BA551" s="215"/>
      <c r="BB551" s="215"/>
      <c r="BC551" s="215"/>
      <c r="BD551" s="215"/>
      <c r="BE551" s="215"/>
      <c r="BF551" s="215"/>
      <c r="BG551" s="215"/>
      <c r="BH551" s="215"/>
    </row>
    <row r="552" spans="1:60" outlineLevel="1" x14ac:dyDescent="0.2">
      <c r="A552" s="222"/>
      <c r="B552" s="223"/>
      <c r="C552" s="264" t="s">
        <v>193</v>
      </c>
      <c r="D552" s="225"/>
      <c r="E552" s="226">
        <v>1.39</v>
      </c>
      <c r="F552" s="224"/>
      <c r="G552" s="224"/>
      <c r="H552" s="224"/>
      <c r="I552" s="224"/>
      <c r="J552" s="224"/>
      <c r="K552" s="224"/>
      <c r="L552" s="224"/>
      <c r="M552" s="224"/>
      <c r="N552" s="224"/>
      <c r="O552" s="224"/>
      <c r="P552" s="224"/>
      <c r="Q552" s="224"/>
      <c r="R552" s="224"/>
      <c r="S552" s="224"/>
      <c r="T552" s="224"/>
      <c r="U552" s="224"/>
      <c r="V552" s="224"/>
      <c r="W552" s="224"/>
      <c r="X552" s="224"/>
      <c r="Y552" s="215"/>
      <c r="Z552" s="215"/>
      <c r="AA552" s="215"/>
      <c r="AB552" s="215"/>
      <c r="AC552" s="215"/>
      <c r="AD552" s="215"/>
      <c r="AE552" s="215"/>
      <c r="AF552" s="215"/>
      <c r="AG552" s="215" t="s">
        <v>126</v>
      </c>
      <c r="AH552" s="215">
        <v>0</v>
      </c>
      <c r="AI552" s="215"/>
      <c r="AJ552" s="215"/>
      <c r="AK552" s="215"/>
      <c r="AL552" s="215"/>
      <c r="AM552" s="215"/>
      <c r="AN552" s="215"/>
      <c r="AO552" s="215"/>
      <c r="AP552" s="215"/>
      <c r="AQ552" s="215"/>
      <c r="AR552" s="215"/>
      <c r="AS552" s="215"/>
      <c r="AT552" s="215"/>
      <c r="AU552" s="215"/>
      <c r="AV552" s="215"/>
      <c r="AW552" s="215"/>
      <c r="AX552" s="215"/>
      <c r="AY552" s="215"/>
      <c r="AZ552" s="215"/>
      <c r="BA552" s="215"/>
      <c r="BB552" s="215"/>
      <c r="BC552" s="215"/>
      <c r="BD552" s="215"/>
      <c r="BE552" s="215"/>
      <c r="BF552" s="215"/>
      <c r="BG552" s="215"/>
      <c r="BH552" s="215"/>
    </row>
    <row r="553" spans="1:60" outlineLevel="1" x14ac:dyDescent="0.2">
      <c r="A553" s="222"/>
      <c r="B553" s="223"/>
      <c r="C553" s="264" t="s">
        <v>194</v>
      </c>
      <c r="D553" s="225"/>
      <c r="E553" s="226">
        <v>1.95</v>
      </c>
      <c r="F553" s="224"/>
      <c r="G553" s="224"/>
      <c r="H553" s="224"/>
      <c r="I553" s="224"/>
      <c r="J553" s="224"/>
      <c r="K553" s="224"/>
      <c r="L553" s="224"/>
      <c r="M553" s="224"/>
      <c r="N553" s="224"/>
      <c r="O553" s="224"/>
      <c r="P553" s="224"/>
      <c r="Q553" s="224"/>
      <c r="R553" s="224"/>
      <c r="S553" s="224"/>
      <c r="T553" s="224"/>
      <c r="U553" s="224"/>
      <c r="V553" s="224"/>
      <c r="W553" s="224"/>
      <c r="X553" s="224"/>
      <c r="Y553" s="215"/>
      <c r="Z553" s="215"/>
      <c r="AA553" s="215"/>
      <c r="AB553" s="215"/>
      <c r="AC553" s="215"/>
      <c r="AD553" s="215"/>
      <c r="AE553" s="215"/>
      <c r="AF553" s="215"/>
      <c r="AG553" s="215" t="s">
        <v>126</v>
      </c>
      <c r="AH553" s="215">
        <v>0</v>
      </c>
      <c r="AI553" s="215"/>
      <c r="AJ553" s="215"/>
      <c r="AK553" s="215"/>
      <c r="AL553" s="215"/>
      <c r="AM553" s="215"/>
      <c r="AN553" s="215"/>
      <c r="AO553" s="215"/>
      <c r="AP553" s="215"/>
      <c r="AQ553" s="215"/>
      <c r="AR553" s="215"/>
      <c r="AS553" s="215"/>
      <c r="AT553" s="215"/>
      <c r="AU553" s="215"/>
      <c r="AV553" s="215"/>
      <c r="AW553" s="215"/>
      <c r="AX553" s="215"/>
      <c r="AY553" s="215"/>
      <c r="AZ553" s="215"/>
      <c r="BA553" s="215"/>
      <c r="BB553" s="215"/>
      <c r="BC553" s="215"/>
      <c r="BD553" s="215"/>
      <c r="BE553" s="215"/>
      <c r="BF553" s="215"/>
      <c r="BG553" s="215"/>
      <c r="BH553" s="215"/>
    </row>
    <row r="554" spans="1:60" outlineLevel="1" x14ac:dyDescent="0.2">
      <c r="A554" s="222"/>
      <c r="B554" s="223"/>
      <c r="C554" s="264" t="s">
        <v>195</v>
      </c>
      <c r="D554" s="225"/>
      <c r="E554" s="226">
        <v>0.97</v>
      </c>
      <c r="F554" s="224"/>
      <c r="G554" s="224"/>
      <c r="H554" s="224"/>
      <c r="I554" s="224"/>
      <c r="J554" s="224"/>
      <c r="K554" s="224"/>
      <c r="L554" s="224"/>
      <c r="M554" s="224"/>
      <c r="N554" s="224"/>
      <c r="O554" s="224"/>
      <c r="P554" s="224"/>
      <c r="Q554" s="224"/>
      <c r="R554" s="224"/>
      <c r="S554" s="224"/>
      <c r="T554" s="224"/>
      <c r="U554" s="224"/>
      <c r="V554" s="224"/>
      <c r="W554" s="224"/>
      <c r="X554" s="224"/>
      <c r="Y554" s="215"/>
      <c r="Z554" s="215"/>
      <c r="AA554" s="215"/>
      <c r="AB554" s="215"/>
      <c r="AC554" s="215"/>
      <c r="AD554" s="215"/>
      <c r="AE554" s="215"/>
      <c r="AF554" s="215"/>
      <c r="AG554" s="215" t="s">
        <v>126</v>
      </c>
      <c r="AH554" s="215">
        <v>0</v>
      </c>
      <c r="AI554" s="215"/>
      <c r="AJ554" s="215"/>
      <c r="AK554" s="215"/>
      <c r="AL554" s="215"/>
      <c r="AM554" s="215"/>
      <c r="AN554" s="215"/>
      <c r="AO554" s="215"/>
      <c r="AP554" s="215"/>
      <c r="AQ554" s="215"/>
      <c r="AR554" s="215"/>
      <c r="AS554" s="215"/>
      <c r="AT554" s="215"/>
      <c r="AU554" s="215"/>
      <c r="AV554" s="215"/>
      <c r="AW554" s="215"/>
      <c r="AX554" s="215"/>
      <c r="AY554" s="215"/>
      <c r="AZ554" s="215"/>
      <c r="BA554" s="215"/>
      <c r="BB554" s="215"/>
      <c r="BC554" s="215"/>
      <c r="BD554" s="215"/>
      <c r="BE554" s="215"/>
      <c r="BF554" s="215"/>
      <c r="BG554" s="215"/>
      <c r="BH554" s="215"/>
    </row>
    <row r="555" spans="1:60" outlineLevel="1" x14ac:dyDescent="0.2">
      <c r="A555" s="222"/>
      <c r="B555" s="223"/>
      <c r="C555" s="264" t="s">
        <v>196</v>
      </c>
      <c r="D555" s="225"/>
      <c r="E555" s="226">
        <v>1.06</v>
      </c>
      <c r="F555" s="224"/>
      <c r="G555" s="224"/>
      <c r="H555" s="224"/>
      <c r="I555" s="224"/>
      <c r="J555" s="224"/>
      <c r="K555" s="224"/>
      <c r="L555" s="224"/>
      <c r="M555" s="224"/>
      <c r="N555" s="224"/>
      <c r="O555" s="224"/>
      <c r="P555" s="224"/>
      <c r="Q555" s="224"/>
      <c r="R555" s="224"/>
      <c r="S555" s="224"/>
      <c r="T555" s="224"/>
      <c r="U555" s="224"/>
      <c r="V555" s="224"/>
      <c r="W555" s="224"/>
      <c r="X555" s="224"/>
      <c r="Y555" s="215"/>
      <c r="Z555" s="215"/>
      <c r="AA555" s="215"/>
      <c r="AB555" s="215"/>
      <c r="AC555" s="215"/>
      <c r="AD555" s="215"/>
      <c r="AE555" s="215"/>
      <c r="AF555" s="215"/>
      <c r="AG555" s="215" t="s">
        <v>126</v>
      </c>
      <c r="AH555" s="215">
        <v>0</v>
      </c>
      <c r="AI555" s="215"/>
      <c r="AJ555" s="215"/>
      <c r="AK555" s="215"/>
      <c r="AL555" s="215"/>
      <c r="AM555" s="215"/>
      <c r="AN555" s="215"/>
      <c r="AO555" s="215"/>
      <c r="AP555" s="215"/>
      <c r="AQ555" s="215"/>
      <c r="AR555" s="215"/>
      <c r="AS555" s="215"/>
      <c r="AT555" s="215"/>
      <c r="AU555" s="215"/>
      <c r="AV555" s="215"/>
      <c r="AW555" s="215"/>
      <c r="AX555" s="215"/>
      <c r="AY555" s="215"/>
      <c r="AZ555" s="215"/>
      <c r="BA555" s="215"/>
      <c r="BB555" s="215"/>
      <c r="BC555" s="215"/>
      <c r="BD555" s="215"/>
      <c r="BE555" s="215"/>
      <c r="BF555" s="215"/>
      <c r="BG555" s="215"/>
      <c r="BH555" s="215"/>
    </row>
    <row r="556" spans="1:60" outlineLevel="1" x14ac:dyDescent="0.2">
      <c r="A556" s="222"/>
      <c r="B556" s="223"/>
      <c r="C556" s="264" t="s">
        <v>197</v>
      </c>
      <c r="D556" s="225"/>
      <c r="E556" s="226">
        <v>1.39</v>
      </c>
      <c r="F556" s="224"/>
      <c r="G556" s="224"/>
      <c r="H556" s="224"/>
      <c r="I556" s="224"/>
      <c r="J556" s="224"/>
      <c r="K556" s="224"/>
      <c r="L556" s="224"/>
      <c r="M556" s="224"/>
      <c r="N556" s="224"/>
      <c r="O556" s="224"/>
      <c r="P556" s="224"/>
      <c r="Q556" s="224"/>
      <c r="R556" s="224"/>
      <c r="S556" s="224"/>
      <c r="T556" s="224"/>
      <c r="U556" s="224"/>
      <c r="V556" s="224"/>
      <c r="W556" s="224"/>
      <c r="X556" s="224"/>
      <c r="Y556" s="215"/>
      <c r="Z556" s="215"/>
      <c r="AA556" s="215"/>
      <c r="AB556" s="215"/>
      <c r="AC556" s="215"/>
      <c r="AD556" s="215"/>
      <c r="AE556" s="215"/>
      <c r="AF556" s="215"/>
      <c r="AG556" s="215" t="s">
        <v>126</v>
      </c>
      <c r="AH556" s="215">
        <v>0</v>
      </c>
      <c r="AI556" s="215"/>
      <c r="AJ556" s="215"/>
      <c r="AK556" s="215"/>
      <c r="AL556" s="215"/>
      <c r="AM556" s="215"/>
      <c r="AN556" s="215"/>
      <c r="AO556" s="215"/>
      <c r="AP556" s="215"/>
      <c r="AQ556" s="215"/>
      <c r="AR556" s="215"/>
      <c r="AS556" s="215"/>
      <c r="AT556" s="215"/>
      <c r="AU556" s="215"/>
      <c r="AV556" s="215"/>
      <c r="AW556" s="215"/>
      <c r="AX556" s="215"/>
      <c r="AY556" s="215"/>
      <c r="AZ556" s="215"/>
      <c r="BA556" s="215"/>
      <c r="BB556" s="215"/>
      <c r="BC556" s="215"/>
      <c r="BD556" s="215"/>
      <c r="BE556" s="215"/>
      <c r="BF556" s="215"/>
      <c r="BG556" s="215"/>
      <c r="BH556" s="215"/>
    </row>
    <row r="557" spans="1:60" outlineLevel="1" x14ac:dyDescent="0.2">
      <c r="A557" s="222"/>
      <c r="B557" s="223"/>
      <c r="C557" s="264" t="s">
        <v>198</v>
      </c>
      <c r="D557" s="225"/>
      <c r="E557" s="226">
        <v>3.24</v>
      </c>
      <c r="F557" s="224"/>
      <c r="G557" s="224"/>
      <c r="H557" s="224"/>
      <c r="I557" s="224"/>
      <c r="J557" s="224"/>
      <c r="K557" s="224"/>
      <c r="L557" s="224"/>
      <c r="M557" s="224"/>
      <c r="N557" s="224"/>
      <c r="O557" s="224"/>
      <c r="P557" s="224"/>
      <c r="Q557" s="224"/>
      <c r="R557" s="224"/>
      <c r="S557" s="224"/>
      <c r="T557" s="224"/>
      <c r="U557" s="224"/>
      <c r="V557" s="224"/>
      <c r="W557" s="224"/>
      <c r="X557" s="224"/>
      <c r="Y557" s="215"/>
      <c r="Z557" s="215"/>
      <c r="AA557" s="215"/>
      <c r="AB557" s="215"/>
      <c r="AC557" s="215"/>
      <c r="AD557" s="215"/>
      <c r="AE557" s="215"/>
      <c r="AF557" s="215"/>
      <c r="AG557" s="215" t="s">
        <v>126</v>
      </c>
      <c r="AH557" s="215">
        <v>0</v>
      </c>
      <c r="AI557" s="215"/>
      <c r="AJ557" s="215"/>
      <c r="AK557" s="215"/>
      <c r="AL557" s="215"/>
      <c r="AM557" s="215"/>
      <c r="AN557" s="215"/>
      <c r="AO557" s="215"/>
      <c r="AP557" s="215"/>
      <c r="AQ557" s="215"/>
      <c r="AR557" s="215"/>
      <c r="AS557" s="215"/>
      <c r="AT557" s="215"/>
      <c r="AU557" s="215"/>
      <c r="AV557" s="215"/>
      <c r="AW557" s="215"/>
      <c r="AX557" s="215"/>
      <c r="AY557" s="215"/>
      <c r="AZ557" s="215"/>
      <c r="BA557" s="215"/>
      <c r="BB557" s="215"/>
      <c r="BC557" s="215"/>
      <c r="BD557" s="215"/>
      <c r="BE557" s="215"/>
      <c r="BF557" s="215"/>
      <c r="BG557" s="215"/>
      <c r="BH557" s="215"/>
    </row>
    <row r="558" spans="1:60" outlineLevel="1" x14ac:dyDescent="0.2">
      <c r="A558" s="222"/>
      <c r="B558" s="223"/>
      <c r="C558" s="264" t="s">
        <v>199</v>
      </c>
      <c r="D558" s="225"/>
      <c r="E558" s="226">
        <v>1.28</v>
      </c>
      <c r="F558" s="224"/>
      <c r="G558" s="224"/>
      <c r="H558" s="224"/>
      <c r="I558" s="224"/>
      <c r="J558" s="224"/>
      <c r="K558" s="224"/>
      <c r="L558" s="224"/>
      <c r="M558" s="224"/>
      <c r="N558" s="224"/>
      <c r="O558" s="224"/>
      <c r="P558" s="224"/>
      <c r="Q558" s="224"/>
      <c r="R558" s="224"/>
      <c r="S558" s="224"/>
      <c r="T558" s="224"/>
      <c r="U558" s="224"/>
      <c r="V558" s="224"/>
      <c r="W558" s="224"/>
      <c r="X558" s="224"/>
      <c r="Y558" s="215"/>
      <c r="Z558" s="215"/>
      <c r="AA558" s="215"/>
      <c r="AB558" s="215"/>
      <c r="AC558" s="215"/>
      <c r="AD558" s="215"/>
      <c r="AE558" s="215"/>
      <c r="AF558" s="215"/>
      <c r="AG558" s="215" t="s">
        <v>126</v>
      </c>
      <c r="AH558" s="215">
        <v>0</v>
      </c>
      <c r="AI558" s="215"/>
      <c r="AJ558" s="215"/>
      <c r="AK558" s="215"/>
      <c r="AL558" s="215"/>
      <c r="AM558" s="215"/>
      <c r="AN558" s="215"/>
      <c r="AO558" s="215"/>
      <c r="AP558" s="215"/>
      <c r="AQ558" s="215"/>
      <c r="AR558" s="215"/>
      <c r="AS558" s="215"/>
      <c r="AT558" s="215"/>
      <c r="AU558" s="215"/>
      <c r="AV558" s="215"/>
      <c r="AW558" s="215"/>
      <c r="AX558" s="215"/>
      <c r="AY558" s="215"/>
      <c r="AZ558" s="215"/>
      <c r="BA558" s="215"/>
      <c r="BB558" s="215"/>
      <c r="BC558" s="215"/>
      <c r="BD558" s="215"/>
      <c r="BE558" s="215"/>
      <c r="BF558" s="215"/>
      <c r="BG558" s="215"/>
      <c r="BH558" s="215"/>
    </row>
    <row r="559" spans="1:60" outlineLevel="1" x14ac:dyDescent="0.2">
      <c r="A559" s="222"/>
      <c r="B559" s="223"/>
      <c r="C559" s="264" t="s">
        <v>200</v>
      </c>
      <c r="D559" s="225"/>
      <c r="E559" s="226">
        <v>2.1800000000000002</v>
      </c>
      <c r="F559" s="224"/>
      <c r="G559" s="224"/>
      <c r="H559" s="224"/>
      <c r="I559" s="224"/>
      <c r="J559" s="224"/>
      <c r="K559" s="224"/>
      <c r="L559" s="224"/>
      <c r="M559" s="224"/>
      <c r="N559" s="224"/>
      <c r="O559" s="224"/>
      <c r="P559" s="224"/>
      <c r="Q559" s="224"/>
      <c r="R559" s="224"/>
      <c r="S559" s="224"/>
      <c r="T559" s="224"/>
      <c r="U559" s="224"/>
      <c r="V559" s="224"/>
      <c r="W559" s="224"/>
      <c r="X559" s="224"/>
      <c r="Y559" s="215"/>
      <c r="Z559" s="215"/>
      <c r="AA559" s="215"/>
      <c r="AB559" s="215"/>
      <c r="AC559" s="215"/>
      <c r="AD559" s="215"/>
      <c r="AE559" s="215"/>
      <c r="AF559" s="215"/>
      <c r="AG559" s="215" t="s">
        <v>126</v>
      </c>
      <c r="AH559" s="215">
        <v>0</v>
      </c>
      <c r="AI559" s="215"/>
      <c r="AJ559" s="215"/>
      <c r="AK559" s="215"/>
      <c r="AL559" s="215"/>
      <c r="AM559" s="215"/>
      <c r="AN559" s="215"/>
      <c r="AO559" s="215"/>
      <c r="AP559" s="215"/>
      <c r="AQ559" s="215"/>
      <c r="AR559" s="215"/>
      <c r="AS559" s="215"/>
      <c r="AT559" s="215"/>
      <c r="AU559" s="215"/>
      <c r="AV559" s="215"/>
      <c r="AW559" s="215"/>
      <c r="AX559" s="215"/>
      <c r="AY559" s="215"/>
      <c r="AZ559" s="215"/>
      <c r="BA559" s="215"/>
      <c r="BB559" s="215"/>
      <c r="BC559" s="215"/>
      <c r="BD559" s="215"/>
      <c r="BE559" s="215"/>
      <c r="BF559" s="215"/>
      <c r="BG559" s="215"/>
      <c r="BH559" s="215"/>
    </row>
    <row r="560" spans="1:60" outlineLevel="1" x14ac:dyDescent="0.2">
      <c r="A560" s="222"/>
      <c r="B560" s="223"/>
      <c r="C560" s="264" t="s">
        <v>201</v>
      </c>
      <c r="D560" s="225"/>
      <c r="E560" s="226">
        <v>0.7</v>
      </c>
      <c r="F560" s="224"/>
      <c r="G560" s="224"/>
      <c r="H560" s="224"/>
      <c r="I560" s="224"/>
      <c r="J560" s="224"/>
      <c r="K560" s="224"/>
      <c r="L560" s="224"/>
      <c r="M560" s="224"/>
      <c r="N560" s="224"/>
      <c r="O560" s="224"/>
      <c r="P560" s="224"/>
      <c r="Q560" s="224"/>
      <c r="R560" s="224"/>
      <c r="S560" s="224"/>
      <c r="T560" s="224"/>
      <c r="U560" s="224"/>
      <c r="V560" s="224"/>
      <c r="W560" s="224"/>
      <c r="X560" s="224"/>
      <c r="Y560" s="215"/>
      <c r="Z560" s="215"/>
      <c r="AA560" s="215"/>
      <c r="AB560" s="215"/>
      <c r="AC560" s="215"/>
      <c r="AD560" s="215"/>
      <c r="AE560" s="215"/>
      <c r="AF560" s="215"/>
      <c r="AG560" s="215" t="s">
        <v>126</v>
      </c>
      <c r="AH560" s="215">
        <v>0</v>
      </c>
      <c r="AI560" s="215"/>
      <c r="AJ560" s="215"/>
      <c r="AK560" s="215"/>
      <c r="AL560" s="215"/>
      <c r="AM560" s="215"/>
      <c r="AN560" s="215"/>
      <c r="AO560" s="215"/>
      <c r="AP560" s="215"/>
      <c r="AQ560" s="215"/>
      <c r="AR560" s="215"/>
      <c r="AS560" s="215"/>
      <c r="AT560" s="215"/>
      <c r="AU560" s="215"/>
      <c r="AV560" s="215"/>
      <c r="AW560" s="215"/>
      <c r="AX560" s="215"/>
      <c r="AY560" s="215"/>
      <c r="AZ560" s="215"/>
      <c r="BA560" s="215"/>
      <c r="BB560" s="215"/>
      <c r="BC560" s="215"/>
      <c r="BD560" s="215"/>
      <c r="BE560" s="215"/>
      <c r="BF560" s="215"/>
      <c r="BG560" s="215"/>
      <c r="BH560" s="215"/>
    </row>
    <row r="561" spans="1:60" outlineLevel="1" x14ac:dyDescent="0.2">
      <c r="A561" s="222"/>
      <c r="B561" s="223"/>
      <c r="C561" s="264" t="s">
        <v>202</v>
      </c>
      <c r="D561" s="225"/>
      <c r="E561" s="226">
        <v>1.27</v>
      </c>
      <c r="F561" s="224"/>
      <c r="G561" s="224"/>
      <c r="H561" s="224"/>
      <c r="I561" s="224"/>
      <c r="J561" s="224"/>
      <c r="K561" s="224"/>
      <c r="L561" s="224"/>
      <c r="M561" s="224"/>
      <c r="N561" s="224"/>
      <c r="O561" s="224"/>
      <c r="P561" s="224"/>
      <c r="Q561" s="224"/>
      <c r="R561" s="224"/>
      <c r="S561" s="224"/>
      <c r="T561" s="224"/>
      <c r="U561" s="224"/>
      <c r="V561" s="224"/>
      <c r="W561" s="224"/>
      <c r="X561" s="224"/>
      <c r="Y561" s="215"/>
      <c r="Z561" s="215"/>
      <c r="AA561" s="215"/>
      <c r="AB561" s="215"/>
      <c r="AC561" s="215"/>
      <c r="AD561" s="215"/>
      <c r="AE561" s="215"/>
      <c r="AF561" s="215"/>
      <c r="AG561" s="215" t="s">
        <v>126</v>
      </c>
      <c r="AH561" s="215">
        <v>0</v>
      </c>
      <c r="AI561" s="215"/>
      <c r="AJ561" s="215"/>
      <c r="AK561" s="215"/>
      <c r="AL561" s="215"/>
      <c r="AM561" s="215"/>
      <c r="AN561" s="215"/>
      <c r="AO561" s="215"/>
      <c r="AP561" s="215"/>
      <c r="AQ561" s="215"/>
      <c r="AR561" s="215"/>
      <c r="AS561" s="215"/>
      <c r="AT561" s="215"/>
      <c r="AU561" s="215"/>
      <c r="AV561" s="215"/>
      <c r="AW561" s="215"/>
      <c r="AX561" s="215"/>
      <c r="AY561" s="215"/>
      <c r="AZ561" s="215"/>
      <c r="BA561" s="215"/>
      <c r="BB561" s="215"/>
      <c r="BC561" s="215"/>
      <c r="BD561" s="215"/>
      <c r="BE561" s="215"/>
      <c r="BF561" s="215"/>
      <c r="BG561" s="215"/>
      <c r="BH561" s="215"/>
    </row>
    <row r="562" spans="1:60" outlineLevel="1" x14ac:dyDescent="0.2">
      <c r="A562" s="242">
        <v>69</v>
      </c>
      <c r="B562" s="243" t="s">
        <v>526</v>
      </c>
      <c r="C562" s="262" t="s">
        <v>527</v>
      </c>
      <c r="D562" s="244" t="s">
        <v>142</v>
      </c>
      <c r="E562" s="245">
        <v>23.6128</v>
      </c>
      <c r="F562" s="246"/>
      <c r="G562" s="247">
        <f>ROUND(E562*F562,2)</f>
        <v>0</v>
      </c>
      <c r="H562" s="246"/>
      <c r="I562" s="247">
        <f>ROUND(E562*H562,2)</f>
        <v>0</v>
      </c>
      <c r="J562" s="246"/>
      <c r="K562" s="247">
        <f>ROUND(E562*J562,2)</f>
        <v>0</v>
      </c>
      <c r="L562" s="247">
        <v>21</v>
      </c>
      <c r="M562" s="247">
        <f>G562*(1+L562/100)</f>
        <v>0</v>
      </c>
      <c r="N562" s="247">
        <v>0</v>
      </c>
      <c r="O562" s="247">
        <f>ROUND(E562*N562,2)</f>
        <v>0</v>
      </c>
      <c r="P562" s="247">
        <v>0</v>
      </c>
      <c r="Q562" s="247">
        <f>ROUND(E562*P562,2)</f>
        <v>0</v>
      </c>
      <c r="R562" s="247" t="s">
        <v>521</v>
      </c>
      <c r="S562" s="247" t="s">
        <v>119</v>
      </c>
      <c r="T562" s="248" t="s">
        <v>120</v>
      </c>
      <c r="U562" s="224">
        <v>2.1000000000000001E-2</v>
      </c>
      <c r="V562" s="224">
        <f>ROUND(E562*U562,2)</f>
        <v>0.5</v>
      </c>
      <c r="W562" s="224"/>
      <c r="X562" s="224" t="s">
        <v>121</v>
      </c>
      <c r="Y562" s="215"/>
      <c r="Z562" s="215"/>
      <c r="AA562" s="215"/>
      <c r="AB562" s="215"/>
      <c r="AC562" s="215"/>
      <c r="AD562" s="215"/>
      <c r="AE562" s="215"/>
      <c r="AF562" s="215"/>
      <c r="AG562" s="215" t="s">
        <v>122</v>
      </c>
      <c r="AH562" s="215"/>
      <c r="AI562" s="215"/>
      <c r="AJ562" s="215"/>
      <c r="AK562" s="215"/>
      <c r="AL562" s="215"/>
      <c r="AM562" s="215"/>
      <c r="AN562" s="215"/>
      <c r="AO562" s="215"/>
      <c r="AP562" s="215"/>
      <c r="AQ562" s="215"/>
      <c r="AR562" s="215"/>
      <c r="AS562" s="215"/>
      <c r="AT562" s="215"/>
      <c r="AU562" s="215"/>
      <c r="AV562" s="215"/>
      <c r="AW562" s="215"/>
      <c r="AX562" s="215"/>
      <c r="AY562" s="215"/>
      <c r="AZ562" s="215"/>
      <c r="BA562" s="215"/>
      <c r="BB562" s="215"/>
      <c r="BC562" s="215"/>
      <c r="BD562" s="215"/>
      <c r="BE562" s="215"/>
      <c r="BF562" s="215"/>
      <c r="BG562" s="215"/>
      <c r="BH562" s="215"/>
    </row>
    <row r="563" spans="1:60" outlineLevel="1" x14ac:dyDescent="0.2">
      <c r="A563" s="222"/>
      <c r="B563" s="223"/>
      <c r="C563" s="264" t="s">
        <v>522</v>
      </c>
      <c r="D563" s="225"/>
      <c r="E563" s="226"/>
      <c r="F563" s="224"/>
      <c r="G563" s="224"/>
      <c r="H563" s="224"/>
      <c r="I563" s="224"/>
      <c r="J563" s="224"/>
      <c r="K563" s="224"/>
      <c r="L563" s="224"/>
      <c r="M563" s="224"/>
      <c r="N563" s="224"/>
      <c r="O563" s="224"/>
      <c r="P563" s="224"/>
      <c r="Q563" s="224"/>
      <c r="R563" s="224"/>
      <c r="S563" s="224"/>
      <c r="T563" s="224"/>
      <c r="U563" s="224"/>
      <c r="V563" s="224"/>
      <c r="W563" s="224"/>
      <c r="X563" s="224"/>
      <c r="Y563" s="215"/>
      <c r="Z563" s="215"/>
      <c r="AA563" s="215"/>
      <c r="AB563" s="215"/>
      <c r="AC563" s="215"/>
      <c r="AD563" s="215"/>
      <c r="AE563" s="215"/>
      <c r="AF563" s="215"/>
      <c r="AG563" s="215" t="s">
        <v>126</v>
      </c>
      <c r="AH563" s="215">
        <v>0</v>
      </c>
      <c r="AI563" s="215"/>
      <c r="AJ563" s="215"/>
      <c r="AK563" s="215"/>
      <c r="AL563" s="215"/>
      <c r="AM563" s="215"/>
      <c r="AN563" s="215"/>
      <c r="AO563" s="215"/>
      <c r="AP563" s="215"/>
      <c r="AQ563" s="215"/>
      <c r="AR563" s="215"/>
      <c r="AS563" s="215"/>
      <c r="AT563" s="215"/>
      <c r="AU563" s="215"/>
      <c r="AV563" s="215"/>
      <c r="AW563" s="215"/>
      <c r="AX563" s="215"/>
      <c r="AY563" s="215"/>
      <c r="AZ563" s="215"/>
      <c r="BA563" s="215"/>
      <c r="BB563" s="215"/>
      <c r="BC563" s="215"/>
      <c r="BD563" s="215"/>
      <c r="BE563" s="215"/>
      <c r="BF563" s="215"/>
      <c r="BG563" s="215"/>
      <c r="BH563" s="215"/>
    </row>
    <row r="564" spans="1:60" outlineLevel="1" x14ac:dyDescent="0.2">
      <c r="A564" s="222"/>
      <c r="B564" s="223"/>
      <c r="C564" s="264" t="s">
        <v>178</v>
      </c>
      <c r="D564" s="225"/>
      <c r="E564" s="226">
        <v>0.39</v>
      </c>
      <c r="F564" s="224"/>
      <c r="G564" s="224"/>
      <c r="H564" s="224"/>
      <c r="I564" s="224"/>
      <c r="J564" s="224"/>
      <c r="K564" s="224"/>
      <c r="L564" s="224"/>
      <c r="M564" s="224"/>
      <c r="N564" s="224"/>
      <c r="O564" s="224"/>
      <c r="P564" s="224"/>
      <c r="Q564" s="224"/>
      <c r="R564" s="224"/>
      <c r="S564" s="224"/>
      <c r="T564" s="224"/>
      <c r="U564" s="224"/>
      <c r="V564" s="224"/>
      <c r="W564" s="224"/>
      <c r="X564" s="224"/>
      <c r="Y564" s="215"/>
      <c r="Z564" s="215"/>
      <c r="AA564" s="215"/>
      <c r="AB564" s="215"/>
      <c r="AC564" s="215"/>
      <c r="AD564" s="215"/>
      <c r="AE564" s="215"/>
      <c r="AF564" s="215"/>
      <c r="AG564" s="215" t="s">
        <v>126</v>
      </c>
      <c r="AH564" s="215">
        <v>0</v>
      </c>
      <c r="AI564" s="215"/>
      <c r="AJ564" s="215"/>
      <c r="AK564" s="215"/>
      <c r="AL564" s="215"/>
      <c r="AM564" s="215"/>
      <c r="AN564" s="215"/>
      <c r="AO564" s="215"/>
      <c r="AP564" s="215"/>
      <c r="AQ564" s="215"/>
      <c r="AR564" s="215"/>
      <c r="AS564" s="215"/>
      <c r="AT564" s="215"/>
      <c r="AU564" s="215"/>
      <c r="AV564" s="215"/>
      <c r="AW564" s="215"/>
      <c r="AX564" s="215"/>
      <c r="AY564" s="215"/>
      <c r="AZ564" s="215"/>
      <c r="BA564" s="215"/>
      <c r="BB564" s="215"/>
      <c r="BC564" s="215"/>
      <c r="BD564" s="215"/>
      <c r="BE564" s="215"/>
      <c r="BF564" s="215"/>
      <c r="BG564" s="215"/>
      <c r="BH564" s="215"/>
    </row>
    <row r="565" spans="1:60" outlineLevel="1" x14ac:dyDescent="0.2">
      <c r="A565" s="222"/>
      <c r="B565" s="223"/>
      <c r="C565" s="264" t="s">
        <v>179</v>
      </c>
      <c r="D565" s="225"/>
      <c r="E565" s="226">
        <v>0.6</v>
      </c>
      <c r="F565" s="224"/>
      <c r="G565" s="224"/>
      <c r="H565" s="224"/>
      <c r="I565" s="224"/>
      <c r="J565" s="224"/>
      <c r="K565" s="224"/>
      <c r="L565" s="224"/>
      <c r="M565" s="224"/>
      <c r="N565" s="224"/>
      <c r="O565" s="224"/>
      <c r="P565" s="224"/>
      <c r="Q565" s="224"/>
      <c r="R565" s="224"/>
      <c r="S565" s="224"/>
      <c r="T565" s="224"/>
      <c r="U565" s="224"/>
      <c r="V565" s="224"/>
      <c r="W565" s="224"/>
      <c r="X565" s="224"/>
      <c r="Y565" s="215"/>
      <c r="Z565" s="215"/>
      <c r="AA565" s="215"/>
      <c r="AB565" s="215"/>
      <c r="AC565" s="215"/>
      <c r="AD565" s="215"/>
      <c r="AE565" s="215"/>
      <c r="AF565" s="215"/>
      <c r="AG565" s="215" t="s">
        <v>126</v>
      </c>
      <c r="AH565" s="215">
        <v>0</v>
      </c>
      <c r="AI565" s="215"/>
      <c r="AJ565" s="215"/>
      <c r="AK565" s="215"/>
      <c r="AL565" s="215"/>
      <c r="AM565" s="215"/>
      <c r="AN565" s="215"/>
      <c r="AO565" s="215"/>
      <c r="AP565" s="215"/>
      <c r="AQ565" s="215"/>
      <c r="AR565" s="215"/>
      <c r="AS565" s="215"/>
      <c r="AT565" s="215"/>
      <c r="AU565" s="215"/>
      <c r="AV565" s="215"/>
      <c r="AW565" s="215"/>
      <c r="AX565" s="215"/>
      <c r="AY565" s="215"/>
      <c r="AZ565" s="215"/>
      <c r="BA565" s="215"/>
      <c r="BB565" s="215"/>
      <c r="BC565" s="215"/>
      <c r="BD565" s="215"/>
      <c r="BE565" s="215"/>
      <c r="BF565" s="215"/>
      <c r="BG565" s="215"/>
      <c r="BH565" s="215"/>
    </row>
    <row r="566" spans="1:60" outlineLevel="1" x14ac:dyDescent="0.2">
      <c r="A566" s="222"/>
      <c r="B566" s="223"/>
      <c r="C566" s="264" t="s">
        <v>180</v>
      </c>
      <c r="D566" s="225"/>
      <c r="E566" s="226">
        <v>0.61</v>
      </c>
      <c r="F566" s="224"/>
      <c r="G566" s="224"/>
      <c r="H566" s="224"/>
      <c r="I566" s="224"/>
      <c r="J566" s="224"/>
      <c r="K566" s="224"/>
      <c r="L566" s="224"/>
      <c r="M566" s="224"/>
      <c r="N566" s="224"/>
      <c r="O566" s="224"/>
      <c r="P566" s="224"/>
      <c r="Q566" s="224"/>
      <c r="R566" s="224"/>
      <c r="S566" s="224"/>
      <c r="T566" s="224"/>
      <c r="U566" s="224"/>
      <c r="V566" s="224"/>
      <c r="W566" s="224"/>
      <c r="X566" s="224"/>
      <c r="Y566" s="215"/>
      <c r="Z566" s="215"/>
      <c r="AA566" s="215"/>
      <c r="AB566" s="215"/>
      <c r="AC566" s="215"/>
      <c r="AD566" s="215"/>
      <c r="AE566" s="215"/>
      <c r="AF566" s="215"/>
      <c r="AG566" s="215" t="s">
        <v>126</v>
      </c>
      <c r="AH566" s="215">
        <v>0</v>
      </c>
      <c r="AI566" s="215"/>
      <c r="AJ566" s="215"/>
      <c r="AK566" s="215"/>
      <c r="AL566" s="215"/>
      <c r="AM566" s="215"/>
      <c r="AN566" s="215"/>
      <c r="AO566" s="215"/>
      <c r="AP566" s="215"/>
      <c r="AQ566" s="215"/>
      <c r="AR566" s="215"/>
      <c r="AS566" s="215"/>
      <c r="AT566" s="215"/>
      <c r="AU566" s="215"/>
      <c r="AV566" s="215"/>
      <c r="AW566" s="215"/>
      <c r="AX566" s="215"/>
      <c r="AY566" s="215"/>
      <c r="AZ566" s="215"/>
      <c r="BA566" s="215"/>
      <c r="BB566" s="215"/>
      <c r="BC566" s="215"/>
      <c r="BD566" s="215"/>
      <c r="BE566" s="215"/>
      <c r="BF566" s="215"/>
      <c r="BG566" s="215"/>
      <c r="BH566" s="215"/>
    </row>
    <row r="567" spans="1:60" outlineLevel="1" x14ac:dyDescent="0.2">
      <c r="A567" s="222"/>
      <c r="B567" s="223"/>
      <c r="C567" s="264" t="s">
        <v>181</v>
      </c>
      <c r="D567" s="225"/>
      <c r="E567" s="226">
        <v>0.24</v>
      </c>
      <c r="F567" s="224"/>
      <c r="G567" s="224"/>
      <c r="H567" s="224"/>
      <c r="I567" s="224"/>
      <c r="J567" s="224"/>
      <c r="K567" s="224"/>
      <c r="L567" s="224"/>
      <c r="M567" s="224"/>
      <c r="N567" s="224"/>
      <c r="O567" s="224"/>
      <c r="P567" s="224"/>
      <c r="Q567" s="224"/>
      <c r="R567" s="224"/>
      <c r="S567" s="224"/>
      <c r="T567" s="224"/>
      <c r="U567" s="224"/>
      <c r="V567" s="224"/>
      <c r="W567" s="224"/>
      <c r="X567" s="224"/>
      <c r="Y567" s="215"/>
      <c r="Z567" s="215"/>
      <c r="AA567" s="215"/>
      <c r="AB567" s="215"/>
      <c r="AC567" s="215"/>
      <c r="AD567" s="215"/>
      <c r="AE567" s="215"/>
      <c r="AF567" s="215"/>
      <c r="AG567" s="215" t="s">
        <v>126</v>
      </c>
      <c r="AH567" s="215">
        <v>0</v>
      </c>
      <c r="AI567" s="215"/>
      <c r="AJ567" s="215"/>
      <c r="AK567" s="215"/>
      <c r="AL567" s="215"/>
      <c r="AM567" s="215"/>
      <c r="AN567" s="215"/>
      <c r="AO567" s="215"/>
      <c r="AP567" s="215"/>
      <c r="AQ567" s="215"/>
      <c r="AR567" s="215"/>
      <c r="AS567" s="215"/>
      <c r="AT567" s="215"/>
      <c r="AU567" s="215"/>
      <c r="AV567" s="215"/>
      <c r="AW567" s="215"/>
      <c r="AX567" s="215"/>
      <c r="AY567" s="215"/>
      <c r="AZ567" s="215"/>
      <c r="BA567" s="215"/>
      <c r="BB567" s="215"/>
      <c r="BC567" s="215"/>
      <c r="BD567" s="215"/>
      <c r="BE567" s="215"/>
      <c r="BF567" s="215"/>
      <c r="BG567" s="215"/>
      <c r="BH567" s="215"/>
    </row>
    <row r="568" spans="1:60" outlineLevel="1" x14ac:dyDescent="0.2">
      <c r="A568" s="222"/>
      <c r="B568" s="223"/>
      <c r="C568" s="264" t="s">
        <v>182</v>
      </c>
      <c r="D568" s="225"/>
      <c r="E568" s="226">
        <v>0.69</v>
      </c>
      <c r="F568" s="224"/>
      <c r="G568" s="224"/>
      <c r="H568" s="224"/>
      <c r="I568" s="224"/>
      <c r="J568" s="224"/>
      <c r="K568" s="224"/>
      <c r="L568" s="224"/>
      <c r="M568" s="224"/>
      <c r="N568" s="224"/>
      <c r="O568" s="224"/>
      <c r="P568" s="224"/>
      <c r="Q568" s="224"/>
      <c r="R568" s="224"/>
      <c r="S568" s="224"/>
      <c r="T568" s="224"/>
      <c r="U568" s="224"/>
      <c r="V568" s="224"/>
      <c r="W568" s="224"/>
      <c r="X568" s="224"/>
      <c r="Y568" s="215"/>
      <c r="Z568" s="215"/>
      <c r="AA568" s="215"/>
      <c r="AB568" s="215"/>
      <c r="AC568" s="215"/>
      <c r="AD568" s="215"/>
      <c r="AE568" s="215"/>
      <c r="AF568" s="215"/>
      <c r="AG568" s="215" t="s">
        <v>126</v>
      </c>
      <c r="AH568" s="215">
        <v>0</v>
      </c>
      <c r="AI568" s="215"/>
      <c r="AJ568" s="215"/>
      <c r="AK568" s="215"/>
      <c r="AL568" s="215"/>
      <c r="AM568" s="215"/>
      <c r="AN568" s="215"/>
      <c r="AO568" s="215"/>
      <c r="AP568" s="215"/>
      <c r="AQ568" s="215"/>
      <c r="AR568" s="215"/>
      <c r="AS568" s="215"/>
      <c r="AT568" s="215"/>
      <c r="AU568" s="215"/>
      <c r="AV568" s="215"/>
      <c r="AW568" s="215"/>
      <c r="AX568" s="215"/>
      <c r="AY568" s="215"/>
      <c r="AZ568" s="215"/>
      <c r="BA568" s="215"/>
      <c r="BB568" s="215"/>
      <c r="BC568" s="215"/>
      <c r="BD568" s="215"/>
      <c r="BE568" s="215"/>
      <c r="BF568" s="215"/>
      <c r="BG568" s="215"/>
      <c r="BH568" s="215"/>
    </row>
    <row r="569" spans="1:60" outlineLevel="1" x14ac:dyDescent="0.2">
      <c r="A569" s="222"/>
      <c r="B569" s="223"/>
      <c r="C569" s="264" t="s">
        <v>183</v>
      </c>
      <c r="D569" s="225"/>
      <c r="E569" s="226">
        <v>0.45</v>
      </c>
      <c r="F569" s="224"/>
      <c r="G569" s="224"/>
      <c r="H569" s="224"/>
      <c r="I569" s="224"/>
      <c r="J569" s="224"/>
      <c r="K569" s="224"/>
      <c r="L569" s="224"/>
      <c r="M569" s="224"/>
      <c r="N569" s="224"/>
      <c r="O569" s="224"/>
      <c r="P569" s="224"/>
      <c r="Q569" s="224"/>
      <c r="R569" s="224"/>
      <c r="S569" s="224"/>
      <c r="T569" s="224"/>
      <c r="U569" s="224"/>
      <c r="V569" s="224"/>
      <c r="W569" s="224"/>
      <c r="X569" s="224"/>
      <c r="Y569" s="215"/>
      <c r="Z569" s="215"/>
      <c r="AA569" s="215"/>
      <c r="AB569" s="215"/>
      <c r="AC569" s="215"/>
      <c r="AD569" s="215"/>
      <c r="AE569" s="215"/>
      <c r="AF569" s="215"/>
      <c r="AG569" s="215" t="s">
        <v>126</v>
      </c>
      <c r="AH569" s="215">
        <v>0</v>
      </c>
      <c r="AI569" s="215"/>
      <c r="AJ569" s="215"/>
      <c r="AK569" s="215"/>
      <c r="AL569" s="215"/>
      <c r="AM569" s="215"/>
      <c r="AN569" s="215"/>
      <c r="AO569" s="215"/>
      <c r="AP569" s="215"/>
      <c r="AQ569" s="215"/>
      <c r="AR569" s="215"/>
      <c r="AS569" s="215"/>
      <c r="AT569" s="215"/>
      <c r="AU569" s="215"/>
      <c r="AV569" s="215"/>
      <c r="AW569" s="215"/>
      <c r="AX569" s="215"/>
      <c r="AY569" s="215"/>
      <c r="AZ569" s="215"/>
      <c r="BA569" s="215"/>
      <c r="BB569" s="215"/>
      <c r="BC569" s="215"/>
      <c r="BD569" s="215"/>
      <c r="BE569" s="215"/>
      <c r="BF569" s="215"/>
      <c r="BG569" s="215"/>
      <c r="BH569" s="215"/>
    </row>
    <row r="570" spans="1:60" outlineLevel="1" x14ac:dyDescent="0.2">
      <c r="A570" s="222"/>
      <c r="B570" s="223"/>
      <c r="C570" s="264" t="s">
        <v>184</v>
      </c>
      <c r="D570" s="225"/>
      <c r="E570" s="226">
        <v>2.23</v>
      </c>
      <c r="F570" s="224"/>
      <c r="G570" s="224"/>
      <c r="H570" s="224"/>
      <c r="I570" s="224"/>
      <c r="J570" s="224"/>
      <c r="K570" s="224"/>
      <c r="L570" s="224"/>
      <c r="M570" s="224"/>
      <c r="N570" s="224"/>
      <c r="O570" s="224"/>
      <c r="P570" s="224"/>
      <c r="Q570" s="224"/>
      <c r="R570" s="224"/>
      <c r="S570" s="224"/>
      <c r="T570" s="224"/>
      <c r="U570" s="224"/>
      <c r="V570" s="224"/>
      <c r="W570" s="224"/>
      <c r="X570" s="224"/>
      <c r="Y570" s="215"/>
      <c r="Z570" s="215"/>
      <c r="AA570" s="215"/>
      <c r="AB570" s="215"/>
      <c r="AC570" s="215"/>
      <c r="AD570" s="215"/>
      <c r="AE570" s="215"/>
      <c r="AF570" s="215"/>
      <c r="AG570" s="215" t="s">
        <v>126</v>
      </c>
      <c r="AH570" s="215">
        <v>0</v>
      </c>
      <c r="AI570" s="215"/>
      <c r="AJ570" s="215"/>
      <c r="AK570" s="215"/>
      <c r="AL570" s="215"/>
      <c r="AM570" s="215"/>
      <c r="AN570" s="215"/>
      <c r="AO570" s="215"/>
      <c r="AP570" s="215"/>
      <c r="AQ570" s="215"/>
      <c r="AR570" s="215"/>
      <c r="AS570" s="215"/>
      <c r="AT570" s="215"/>
      <c r="AU570" s="215"/>
      <c r="AV570" s="215"/>
      <c r="AW570" s="215"/>
      <c r="AX570" s="215"/>
      <c r="AY570" s="215"/>
      <c r="AZ570" s="215"/>
      <c r="BA570" s="215"/>
      <c r="BB570" s="215"/>
      <c r="BC570" s="215"/>
      <c r="BD570" s="215"/>
      <c r="BE570" s="215"/>
      <c r="BF570" s="215"/>
      <c r="BG570" s="215"/>
      <c r="BH570" s="215"/>
    </row>
    <row r="571" spans="1:60" outlineLevel="1" x14ac:dyDescent="0.2">
      <c r="A571" s="222"/>
      <c r="B571" s="223"/>
      <c r="C571" s="264" t="s">
        <v>185</v>
      </c>
      <c r="D571" s="225"/>
      <c r="E571" s="226">
        <v>0.74</v>
      </c>
      <c r="F571" s="224"/>
      <c r="G571" s="224"/>
      <c r="H571" s="224"/>
      <c r="I571" s="224"/>
      <c r="J571" s="224"/>
      <c r="K571" s="224"/>
      <c r="L571" s="224"/>
      <c r="M571" s="224"/>
      <c r="N571" s="224"/>
      <c r="O571" s="224"/>
      <c r="P571" s="224"/>
      <c r="Q571" s="224"/>
      <c r="R571" s="224"/>
      <c r="S571" s="224"/>
      <c r="T571" s="224"/>
      <c r="U571" s="224"/>
      <c r="V571" s="224"/>
      <c r="W571" s="224"/>
      <c r="X571" s="224"/>
      <c r="Y571" s="215"/>
      <c r="Z571" s="215"/>
      <c r="AA571" s="215"/>
      <c r="AB571" s="215"/>
      <c r="AC571" s="215"/>
      <c r="AD571" s="215"/>
      <c r="AE571" s="215"/>
      <c r="AF571" s="215"/>
      <c r="AG571" s="215" t="s">
        <v>126</v>
      </c>
      <c r="AH571" s="215">
        <v>0</v>
      </c>
      <c r="AI571" s="215"/>
      <c r="AJ571" s="215"/>
      <c r="AK571" s="215"/>
      <c r="AL571" s="215"/>
      <c r="AM571" s="215"/>
      <c r="AN571" s="215"/>
      <c r="AO571" s="215"/>
      <c r="AP571" s="215"/>
      <c r="AQ571" s="215"/>
      <c r="AR571" s="215"/>
      <c r="AS571" s="215"/>
      <c r="AT571" s="215"/>
      <c r="AU571" s="215"/>
      <c r="AV571" s="215"/>
      <c r="AW571" s="215"/>
      <c r="AX571" s="215"/>
      <c r="AY571" s="215"/>
      <c r="AZ571" s="215"/>
      <c r="BA571" s="215"/>
      <c r="BB571" s="215"/>
      <c r="BC571" s="215"/>
      <c r="BD571" s="215"/>
      <c r="BE571" s="215"/>
      <c r="BF571" s="215"/>
      <c r="BG571" s="215"/>
      <c r="BH571" s="215"/>
    </row>
    <row r="572" spans="1:60" outlineLevel="1" x14ac:dyDescent="0.2">
      <c r="A572" s="222"/>
      <c r="B572" s="223"/>
      <c r="C572" s="264" t="s">
        <v>186</v>
      </c>
      <c r="D572" s="225"/>
      <c r="E572" s="226">
        <v>0.64</v>
      </c>
      <c r="F572" s="224"/>
      <c r="G572" s="224"/>
      <c r="H572" s="224"/>
      <c r="I572" s="224"/>
      <c r="J572" s="224"/>
      <c r="K572" s="224"/>
      <c r="L572" s="224"/>
      <c r="M572" s="224"/>
      <c r="N572" s="224"/>
      <c r="O572" s="224"/>
      <c r="P572" s="224"/>
      <c r="Q572" s="224"/>
      <c r="R572" s="224"/>
      <c r="S572" s="224"/>
      <c r="T572" s="224"/>
      <c r="U572" s="224"/>
      <c r="V572" s="224"/>
      <c r="W572" s="224"/>
      <c r="X572" s="224"/>
      <c r="Y572" s="215"/>
      <c r="Z572" s="215"/>
      <c r="AA572" s="215"/>
      <c r="AB572" s="215"/>
      <c r="AC572" s="215"/>
      <c r="AD572" s="215"/>
      <c r="AE572" s="215"/>
      <c r="AF572" s="215"/>
      <c r="AG572" s="215" t="s">
        <v>126</v>
      </c>
      <c r="AH572" s="215">
        <v>0</v>
      </c>
      <c r="AI572" s="215"/>
      <c r="AJ572" s="215"/>
      <c r="AK572" s="215"/>
      <c r="AL572" s="215"/>
      <c r="AM572" s="215"/>
      <c r="AN572" s="215"/>
      <c r="AO572" s="215"/>
      <c r="AP572" s="215"/>
      <c r="AQ572" s="215"/>
      <c r="AR572" s="215"/>
      <c r="AS572" s="215"/>
      <c r="AT572" s="215"/>
      <c r="AU572" s="215"/>
      <c r="AV572" s="215"/>
      <c r="AW572" s="215"/>
      <c r="AX572" s="215"/>
      <c r="AY572" s="215"/>
      <c r="AZ572" s="215"/>
      <c r="BA572" s="215"/>
      <c r="BB572" s="215"/>
      <c r="BC572" s="215"/>
      <c r="BD572" s="215"/>
      <c r="BE572" s="215"/>
      <c r="BF572" s="215"/>
      <c r="BG572" s="215"/>
      <c r="BH572" s="215"/>
    </row>
    <row r="573" spans="1:60" outlineLevel="1" x14ac:dyDescent="0.2">
      <c r="A573" s="222"/>
      <c r="B573" s="223"/>
      <c r="C573" s="264" t="s">
        <v>187</v>
      </c>
      <c r="D573" s="225"/>
      <c r="E573" s="226">
        <v>0.64</v>
      </c>
      <c r="F573" s="224"/>
      <c r="G573" s="224"/>
      <c r="H573" s="224"/>
      <c r="I573" s="224"/>
      <c r="J573" s="224"/>
      <c r="K573" s="224"/>
      <c r="L573" s="224"/>
      <c r="M573" s="224"/>
      <c r="N573" s="224"/>
      <c r="O573" s="224"/>
      <c r="P573" s="224"/>
      <c r="Q573" s="224"/>
      <c r="R573" s="224"/>
      <c r="S573" s="224"/>
      <c r="T573" s="224"/>
      <c r="U573" s="224"/>
      <c r="V573" s="224"/>
      <c r="W573" s="224"/>
      <c r="X573" s="224"/>
      <c r="Y573" s="215"/>
      <c r="Z573" s="215"/>
      <c r="AA573" s="215"/>
      <c r="AB573" s="215"/>
      <c r="AC573" s="215"/>
      <c r="AD573" s="215"/>
      <c r="AE573" s="215"/>
      <c r="AF573" s="215"/>
      <c r="AG573" s="215" t="s">
        <v>126</v>
      </c>
      <c r="AH573" s="215">
        <v>0</v>
      </c>
      <c r="AI573" s="215"/>
      <c r="AJ573" s="215"/>
      <c r="AK573" s="215"/>
      <c r="AL573" s="215"/>
      <c r="AM573" s="215"/>
      <c r="AN573" s="215"/>
      <c r="AO573" s="215"/>
      <c r="AP573" s="215"/>
      <c r="AQ573" s="215"/>
      <c r="AR573" s="215"/>
      <c r="AS573" s="215"/>
      <c r="AT573" s="215"/>
      <c r="AU573" s="215"/>
      <c r="AV573" s="215"/>
      <c r="AW573" s="215"/>
      <c r="AX573" s="215"/>
      <c r="AY573" s="215"/>
      <c r="AZ573" s="215"/>
      <c r="BA573" s="215"/>
      <c r="BB573" s="215"/>
      <c r="BC573" s="215"/>
      <c r="BD573" s="215"/>
      <c r="BE573" s="215"/>
      <c r="BF573" s="215"/>
      <c r="BG573" s="215"/>
      <c r="BH573" s="215"/>
    </row>
    <row r="574" spans="1:60" outlineLevel="1" x14ac:dyDescent="0.2">
      <c r="A574" s="222"/>
      <c r="B574" s="223"/>
      <c r="C574" s="264" t="s">
        <v>188</v>
      </c>
      <c r="D574" s="225"/>
      <c r="E574" s="226">
        <v>0.24</v>
      </c>
      <c r="F574" s="224"/>
      <c r="G574" s="224"/>
      <c r="H574" s="224"/>
      <c r="I574" s="224"/>
      <c r="J574" s="224"/>
      <c r="K574" s="224"/>
      <c r="L574" s="224"/>
      <c r="M574" s="224"/>
      <c r="N574" s="224"/>
      <c r="O574" s="224"/>
      <c r="P574" s="224"/>
      <c r="Q574" s="224"/>
      <c r="R574" s="224"/>
      <c r="S574" s="224"/>
      <c r="T574" s="224"/>
      <c r="U574" s="224"/>
      <c r="V574" s="224"/>
      <c r="W574" s="224"/>
      <c r="X574" s="224"/>
      <c r="Y574" s="215"/>
      <c r="Z574" s="215"/>
      <c r="AA574" s="215"/>
      <c r="AB574" s="215"/>
      <c r="AC574" s="215"/>
      <c r="AD574" s="215"/>
      <c r="AE574" s="215"/>
      <c r="AF574" s="215"/>
      <c r="AG574" s="215" t="s">
        <v>126</v>
      </c>
      <c r="AH574" s="215">
        <v>0</v>
      </c>
      <c r="AI574" s="215"/>
      <c r="AJ574" s="215"/>
      <c r="AK574" s="215"/>
      <c r="AL574" s="215"/>
      <c r="AM574" s="215"/>
      <c r="AN574" s="215"/>
      <c r="AO574" s="215"/>
      <c r="AP574" s="215"/>
      <c r="AQ574" s="215"/>
      <c r="AR574" s="215"/>
      <c r="AS574" s="215"/>
      <c r="AT574" s="215"/>
      <c r="AU574" s="215"/>
      <c r="AV574" s="215"/>
      <c r="AW574" s="215"/>
      <c r="AX574" s="215"/>
      <c r="AY574" s="215"/>
      <c r="AZ574" s="215"/>
      <c r="BA574" s="215"/>
      <c r="BB574" s="215"/>
      <c r="BC574" s="215"/>
      <c r="BD574" s="215"/>
      <c r="BE574" s="215"/>
      <c r="BF574" s="215"/>
      <c r="BG574" s="215"/>
      <c r="BH574" s="215"/>
    </row>
    <row r="575" spans="1:60" outlineLevel="1" x14ac:dyDescent="0.2">
      <c r="A575" s="222"/>
      <c r="B575" s="223"/>
      <c r="C575" s="264" t="s">
        <v>523</v>
      </c>
      <c r="D575" s="225"/>
      <c r="E575" s="226"/>
      <c r="F575" s="224"/>
      <c r="G575" s="224"/>
      <c r="H575" s="224"/>
      <c r="I575" s="224"/>
      <c r="J575" s="224"/>
      <c r="K575" s="224"/>
      <c r="L575" s="224"/>
      <c r="M575" s="224"/>
      <c r="N575" s="224"/>
      <c r="O575" s="224"/>
      <c r="P575" s="224"/>
      <c r="Q575" s="224"/>
      <c r="R575" s="224"/>
      <c r="S575" s="224"/>
      <c r="T575" s="224"/>
      <c r="U575" s="224"/>
      <c r="V575" s="224"/>
      <c r="W575" s="224"/>
      <c r="X575" s="224"/>
      <c r="Y575" s="215"/>
      <c r="Z575" s="215"/>
      <c r="AA575" s="215"/>
      <c r="AB575" s="215"/>
      <c r="AC575" s="215"/>
      <c r="AD575" s="215"/>
      <c r="AE575" s="215"/>
      <c r="AF575" s="215"/>
      <c r="AG575" s="215" t="s">
        <v>126</v>
      </c>
      <c r="AH575" s="215">
        <v>0</v>
      </c>
      <c r="AI575" s="215"/>
      <c r="AJ575" s="215"/>
      <c r="AK575" s="215"/>
      <c r="AL575" s="215"/>
      <c r="AM575" s="215"/>
      <c r="AN575" s="215"/>
      <c r="AO575" s="215"/>
      <c r="AP575" s="215"/>
      <c r="AQ575" s="215"/>
      <c r="AR575" s="215"/>
      <c r="AS575" s="215"/>
      <c r="AT575" s="215"/>
      <c r="AU575" s="215"/>
      <c r="AV575" s="215"/>
      <c r="AW575" s="215"/>
      <c r="AX575" s="215"/>
      <c r="AY575" s="215"/>
      <c r="AZ575" s="215"/>
      <c r="BA575" s="215"/>
      <c r="BB575" s="215"/>
      <c r="BC575" s="215"/>
      <c r="BD575" s="215"/>
      <c r="BE575" s="215"/>
      <c r="BF575" s="215"/>
      <c r="BG575" s="215"/>
      <c r="BH575" s="215"/>
    </row>
    <row r="576" spans="1:60" outlineLevel="1" x14ac:dyDescent="0.2">
      <c r="A576" s="222"/>
      <c r="B576" s="223"/>
      <c r="C576" s="264" t="s">
        <v>192</v>
      </c>
      <c r="D576" s="225"/>
      <c r="E576" s="226">
        <v>0.69</v>
      </c>
      <c r="F576" s="224"/>
      <c r="G576" s="224"/>
      <c r="H576" s="224"/>
      <c r="I576" s="224"/>
      <c r="J576" s="224"/>
      <c r="K576" s="224"/>
      <c r="L576" s="224"/>
      <c r="M576" s="224"/>
      <c r="N576" s="224"/>
      <c r="O576" s="224"/>
      <c r="P576" s="224"/>
      <c r="Q576" s="224"/>
      <c r="R576" s="224"/>
      <c r="S576" s="224"/>
      <c r="T576" s="224"/>
      <c r="U576" s="224"/>
      <c r="V576" s="224"/>
      <c r="W576" s="224"/>
      <c r="X576" s="224"/>
      <c r="Y576" s="215"/>
      <c r="Z576" s="215"/>
      <c r="AA576" s="215"/>
      <c r="AB576" s="215"/>
      <c r="AC576" s="215"/>
      <c r="AD576" s="215"/>
      <c r="AE576" s="215"/>
      <c r="AF576" s="215"/>
      <c r="AG576" s="215" t="s">
        <v>126</v>
      </c>
      <c r="AH576" s="215">
        <v>0</v>
      </c>
      <c r="AI576" s="215"/>
      <c r="AJ576" s="215"/>
      <c r="AK576" s="215"/>
      <c r="AL576" s="215"/>
      <c r="AM576" s="215"/>
      <c r="AN576" s="215"/>
      <c r="AO576" s="215"/>
      <c r="AP576" s="215"/>
      <c r="AQ576" s="215"/>
      <c r="AR576" s="215"/>
      <c r="AS576" s="215"/>
      <c r="AT576" s="215"/>
      <c r="AU576" s="215"/>
      <c r="AV576" s="215"/>
      <c r="AW576" s="215"/>
      <c r="AX576" s="215"/>
      <c r="AY576" s="215"/>
      <c r="AZ576" s="215"/>
      <c r="BA576" s="215"/>
      <c r="BB576" s="215"/>
      <c r="BC576" s="215"/>
      <c r="BD576" s="215"/>
      <c r="BE576" s="215"/>
      <c r="BF576" s="215"/>
      <c r="BG576" s="215"/>
      <c r="BH576" s="215"/>
    </row>
    <row r="577" spans="1:60" outlineLevel="1" x14ac:dyDescent="0.2">
      <c r="A577" s="222"/>
      <c r="B577" s="223"/>
      <c r="C577" s="264" t="s">
        <v>193</v>
      </c>
      <c r="D577" s="225"/>
      <c r="E577" s="226">
        <v>1.39</v>
      </c>
      <c r="F577" s="224"/>
      <c r="G577" s="224"/>
      <c r="H577" s="224"/>
      <c r="I577" s="224"/>
      <c r="J577" s="224"/>
      <c r="K577" s="224"/>
      <c r="L577" s="224"/>
      <c r="M577" s="224"/>
      <c r="N577" s="224"/>
      <c r="O577" s="224"/>
      <c r="P577" s="224"/>
      <c r="Q577" s="224"/>
      <c r="R577" s="224"/>
      <c r="S577" s="224"/>
      <c r="T577" s="224"/>
      <c r="U577" s="224"/>
      <c r="V577" s="224"/>
      <c r="W577" s="224"/>
      <c r="X577" s="224"/>
      <c r="Y577" s="215"/>
      <c r="Z577" s="215"/>
      <c r="AA577" s="215"/>
      <c r="AB577" s="215"/>
      <c r="AC577" s="215"/>
      <c r="AD577" s="215"/>
      <c r="AE577" s="215"/>
      <c r="AF577" s="215"/>
      <c r="AG577" s="215" t="s">
        <v>126</v>
      </c>
      <c r="AH577" s="215">
        <v>0</v>
      </c>
      <c r="AI577" s="215"/>
      <c r="AJ577" s="215"/>
      <c r="AK577" s="215"/>
      <c r="AL577" s="215"/>
      <c r="AM577" s="215"/>
      <c r="AN577" s="215"/>
      <c r="AO577" s="215"/>
      <c r="AP577" s="215"/>
      <c r="AQ577" s="215"/>
      <c r="AR577" s="215"/>
      <c r="AS577" s="215"/>
      <c r="AT577" s="215"/>
      <c r="AU577" s="215"/>
      <c r="AV577" s="215"/>
      <c r="AW577" s="215"/>
      <c r="AX577" s="215"/>
      <c r="AY577" s="215"/>
      <c r="AZ577" s="215"/>
      <c r="BA577" s="215"/>
      <c r="BB577" s="215"/>
      <c r="BC577" s="215"/>
      <c r="BD577" s="215"/>
      <c r="BE577" s="215"/>
      <c r="BF577" s="215"/>
      <c r="BG577" s="215"/>
      <c r="BH577" s="215"/>
    </row>
    <row r="578" spans="1:60" outlineLevel="1" x14ac:dyDescent="0.2">
      <c r="A578" s="222"/>
      <c r="B578" s="223"/>
      <c r="C578" s="264" t="s">
        <v>194</v>
      </c>
      <c r="D578" s="225"/>
      <c r="E578" s="226">
        <v>1.95</v>
      </c>
      <c r="F578" s="224"/>
      <c r="G578" s="224"/>
      <c r="H578" s="224"/>
      <c r="I578" s="224"/>
      <c r="J578" s="224"/>
      <c r="K578" s="224"/>
      <c r="L578" s="224"/>
      <c r="M578" s="224"/>
      <c r="N578" s="224"/>
      <c r="O578" s="224"/>
      <c r="P578" s="224"/>
      <c r="Q578" s="224"/>
      <c r="R578" s="224"/>
      <c r="S578" s="224"/>
      <c r="T578" s="224"/>
      <c r="U578" s="224"/>
      <c r="V578" s="224"/>
      <c r="W578" s="224"/>
      <c r="X578" s="224"/>
      <c r="Y578" s="215"/>
      <c r="Z578" s="215"/>
      <c r="AA578" s="215"/>
      <c r="AB578" s="215"/>
      <c r="AC578" s="215"/>
      <c r="AD578" s="215"/>
      <c r="AE578" s="215"/>
      <c r="AF578" s="215"/>
      <c r="AG578" s="215" t="s">
        <v>126</v>
      </c>
      <c r="AH578" s="215">
        <v>0</v>
      </c>
      <c r="AI578" s="215"/>
      <c r="AJ578" s="215"/>
      <c r="AK578" s="215"/>
      <c r="AL578" s="215"/>
      <c r="AM578" s="215"/>
      <c r="AN578" s="215"/>
      <c r="AO578" s="215"/>
      <c r="AP578" s="215"/>
      <c r="AQ578" s="215"/>
      <c r="AR578" s="215"/>
      <c r="AS578" s="215"/>
      <c r="AT578" s="215"/>
      <c r="AU578" s="215"/>
      <c r="AV578" s="215"/>
      <c r="AW578" s="215"/>
      <c r="AX578" s="215"/>
      <c r="AY578" s="215"/>
      <c r="AZ578" s="215"/>
      <c r="BA578" s="215"/>
      <c r="BB578" s="215"/>
      <c r="BC578" s="215"/>
      <c r="BD578" s="215"/>
      <c r="BE578" s="215"/>
      <c r="BF578" s="215"/>
      <c r="BG578" s="215"/>
      <c r="BH578" s="215"/>
    </row>
    <row r="579" spans="1:60" outlineLevel="1" x14ac:dyDescent="0.2">
      <c r="A579" s="222"/>
      <c r="B579" s="223"/>
      <c r="C579" s="264" t="s">
        <v>195</v>
      </c>
      <c r="D579" s="225"/>
      <c r="E579" s="226">
        <v>0.97</v>
      </c>
      <c r="F579" s="224"/>
      <c r="G579" s="224"/>
      <c r="H579" s="224"/>
      <c r="I579" s="224"/>
      <c r="J579" s="224"/>
      <c r="K579" s="224"/>
      <c r="L579" s="224"/>
      <c r="M579" s="224"/>
      <c r="N579" s="224"/>
      <c r="O579" s="224"/>
      <c r="P579" s="224"/>
      <c r="Q579" s="224"/>
      <c r="R579" s="224"/>
      <c r="S579" s="224"/>
      <c r="T579" s="224"/>
      <c r="U579" s="224"/>
      <c r="V579" s="224"/>
      <c r="W579" s="224"/>
      <c r="X579" s="224"/>
      <c r="Y579" s="215"/>
      <c r="Z579" s="215"/>
      <c r="AA579" s="215"/>
      <c r="AB579" s="215"/>
      <c r="AC579" s="215"/>
      <c r="AD579" s="215"/>
      <c r="AE579" s="215"/>
      <c r="AF579" s="215"/>
      <c r="AG579" s="215" t="s">
        <v>126</v>
      </c>
      <c r="AH579" s="215">
        <v>0</v>
      </c>
      <c r="AI579" s="215"/>
      <c r="AJ579" s="215"/>
      <c r="AK579" s="215"/>
      <c r="AL579" s="215"/>
      <c r="AM579" s="215"/>
      <c r="AN579" s="215"/>
      <c r="AO579" s="215"/>
      <c r="AP579" s="215"/>
      <c r="AQ579" s="215"/>
      <c r="AR579" s="215"/>
      <c r="AS579" s="215"/>
      <c r="AT579" s="215"/>
      <c r="AU579" s="215"/>
      <c r="AV579" s="215"/>
      <c r="AW579" s="215"/>
      <c r="AX579" s="215"/>
      <c r="AY579" s="215"/>
      <c r="AZ579" s="215"/>
      <c r="BA579" s="215"/>
      <c r="BB579" s="215"/>
      <c r="BC579" s="215"/>
      <c r="BD579" s="215"/>
      <c r="BE579" s="215"/>
      <c r="BF579" s="215"/>
      <c r="BG579" s="215"/>
      <c r="BH579" s="215"/>
    </row>
    <row r="580" spans="1:60" outlineLevel="1" x14ac:dyDescent="0.2">
      <c r="A580" s="222"/>
      <c r="B580" s="223"/>
      <c r="C580" s="264" t="s">
        <v>196</v>
      </c>
      <c r="D580" s="225"/>
      <c r="E580" s="226">
        <v>1.06</v>
      </c>
      <c r="F580" s="224"/>
      <c r="G580" s="224"/>
      <c r="H580" s="224"/>
      <c r="I580" s="224"/>
      <c r="J580" s="224"/>
      <c r="K580" s="224"/>
      <c r="L580" s="224"/>
      <c r="M580" s="224"/>
      <c r="N580" s="224"/>
      <c r="O580" s="224"/>
      <c r="P580" s="224"/>
      <c r="Q580" s="224"/>
      <c r="R580" s="224"/>
      <c r="S580" s="224"/>
      <c r="T580" s="224"/>
      <c r="U580" s="224"/>
      <c r="V580" s="224"/>
      <c r="W580" s="224"/>
      <c r="X580" s="224"/>
      <c r="Y580" s="215"/>
      <c r="Z580" s="215"/>
      <c r="AA580" s="215"/>
      <c r="AB580" s="215"/>
      <c r="AC580" s="215"/>
      <c r="AD580" s="215"/>
      <c r="AE580" s="215"/>
      <c r="AF580" s="215"/>
      <c r="AG580" s="215" t="s">
        <v>126</v>
      </c>
      <c r="AH580" s="215">
        <v>0</v>
      </c>
      <c r="AI580" s="215"/>
      <c r="AJ580" s="215"/>
      <c r="AK580" s="215"/>
      <c r="AL580" s="215"/>
      <c r="AM580" s="215"/>
      <c r="AN580" s="215"/>
      <c r="AO580" s="215"/>
      <c r="AP580" s="215"/>
      <c r="AQ580" s="215"/>
      <c r="AR580" s="215"/>
      <c r="AS580" s="215"/>
      <c r="AT580" s="215"/>
      <c r="AU580" s="215"/>
      <c r="AV580" s="215"/>
      <c r="AW580" s="215"/>
      <c r="AX580" s="215"/>
      <c r="AY580" s="215"/>
      <c r="AZ580" s="215"/>
      <c r="BA580" s="215"/>
      <c r="BB580" s="215"/>
      <c r="BC580" s="215"/>
      <c r="BD580" s="215"/>
      <c r="BE580" s="215"/>
      <c r="BF580" s="215"/>
      <c r="BG580" s="215"/>
      <c r="BH580" s="215"/>
    </row>
    <row r="581" spans="1:60" outlineLevel="1" x14ac:dyDescent="0.2">
      <c r="A581" s="222"/>
      <c r="B581" s="223"/>
      <c r="C581" s="264" t="s">
        <v>197</v>
      </c>
      <c r="D581" s="225"/>
      <c r="E581" s="226">
        <v>1.39</v>
      </c>
      <c r="F581" s="224"/>
      <c r="G581" s="224"/>
      <c r="H581" s="224"/>
      <c r="I581" s="224"/>
      <c r="J581" s="224"/>
      <c r="K581" s="224"/>
      <c r="L581" s="224"/>
      <c r="M581" s="224"/>
      <c r="N581" s="224"/>
      <c r="O581" s="224"/>
      <c r="P581" s="224"/>
      <c r="Q581" s="224"/>
      <c r="R581" s="224"/>
      <c r="S581" s="224"/>
      <c r="T581" s="224"/>
      <c r="U581" s="224"/>
      <c r="V581" s="224"/>
      <c r="W581" s="224"/>
      <c r="X581" s="224"/>
      <c r="Y581" s="215"/>
      <c r="Z581" s="215"/>
      <c r="AA581" s="215"/>
      <c r="AB581" s="215"/>
      <c r="AC581" s="215"/>
      <c r="AD581" s="215"/>
      <c r="AE581" s="215"/>
      <c r="AF581" s="215"/>
      <c r="AG581" s="215" t="s">
        <v>126</v>
      </c>
      <c r="AH581" s="215">
        <v>0</v>
      </c>
      <c r="AI581" s="215"/>
      <c r="AJ581" s="215"/>
      <c r="AK581" s="215"/>
      <c r="AL581" s="215"/>
      <c r="AM581" s="215"/>
      <c r="AN581" s="215"/>
      <c r="AO581" s="215"/>
      <c r="AP581" s="215"/>
      <c r="AQ581" s="215"/>
      <c r="AR581" s="215"/>
      <c r="AS581" s="215"/>
      <c r="AT581" s="215"/>
      <c r="AU581" s="215"/>
      <c r="AV581" s="215"/>
      <c r="AW581" s="215"/>
      <c r="AX581" s="215"/>
      <c r="AY581" s="215"/>
      <c r="AZ581" s="215"/>
      <c r="BA581" s="215"/>
      <c r="BB581" s="215"/>
      <c r="BC581" s="215"/>
      <c r="BD581" s="215"/>
      <c r="BE581" s="215"/>
      <c r="BF581" s="215"/>
      <c r="BG581" s="215"/>
      <c r="BH581" s="215"/>
    </row>
    <row r="582" spans="1:60" outlineLevel="1" x14ac:dyDescent="0.2">
      <c r="A582" s="222"/>
      <c r="B582" s="223"/>
      <c r="C582" s="264" t="s">
        <v>198</v>
      </c>
      <c r="D582" s="225"/>
      <c r="E582" s="226">
        <v>3.24</v>
      </c>
      <c r="F582" s="224"/>
      <c r="G582" s="224"/>
      <c r="H582" s="224"/>
      <c r="I582" s="224"/>
      <c r="J582" s="224"/>
      <c r="K582" s="224"/>
      <c r="L582" s="224"/>
      <c r="M582" s="224"/>
      <c r="N582" s="224"/>
      <c r="O582" s="224"/>
      <c r="P582" s="224"/>
      <c r="Q582" s="224"/>
      <c r="R582" s="224"/>
      <c r="S582" s="224"/>
      <c r="T582" s="224"/>
      <c r="U582" s="224"/>
      <c r="V582" s="224"/>
      <c r="W582" s="224"/>
      <c r="X582" s="224"/>
      <c r="Y582" s="215"/>
      <c r="Z582" s="215"/>
      <c r="AA582" s="215"/>
      <c r="AB582" s="215"/>
      <c r="AC582" s="215"/>
      <c r="AD582" s="215"/>
      <c r="AE582" s="215"/>
      <c r="AF582" s="215"/>
      <c r="AG582" s="215" t="s">
        <v>126</v>
      </c>
      <c r="AH582" s="215">
        <v>0</v>
      </c>
      <c r="AI582" s="215"/>
      <c r="AJ582" s="215"/>
      <c r="AK582" s="215"/>
      <c r="AL582" s="215"/>
      <c r="AM582" s="215"/>
      <c r="AN582" s="215"/>
      <c r="AO582" s="215"/>
      <c r="AP582" s="215"/>
      <c r="AQ582" s="215"/>
      <c r="AR582" s="215"/>
      <c r="AS582" s="215"/>
      <c r="AT582" s="215"/>
      <c r="AU582" s="215"/>
      <c r="AV582" s="215"/>
      <c r="AW582" s="215"/>
      <c r="AX582" s="215"/>
      <c r="AY582" s="215"/>
      <c r="AZ582" s="215"/>
      <c r="BA582" s="215"/>
      <c r="BB582" s="215"/>
      <c r="BC582" s="215"/>
      <c r="BD582" s="215"/>
      <c r="BE582" s="215"/>
      <c r="BF582" s="215"/>
      <c r="BG582" s="215"/>
      <c r="BH582" s="215"/>
    </row>
    <row r="583" spans="1:60" outlineLevel="1" x14ac:dyDescent="0.2">
      <c r="A583" s="222"/>
      <c r="B583" s="223"/>
      <c r="C583" s="264" t="s">
        <v>199</v>
      </c>
      <c r="D583" s="225"/>
      <c r="E583" s="226">
        <v>1.28</v>
      </c>
      <c r="F583" s="224"/>
      <c r="G583" s="224"/>
      <c r="H583" s="224"/>
      <c r="I583" s="224"/>
      <c r="J583" s="224"/>
      <c r="K583" s="224"/>
      <c r="L583" s="224"/>
      <c r="M583" s="224"/>
      <c r="N583" s="224"/>
      <c r="O583" s="224"/>
      <c r="P583" s="224"/>
      <c r="Q583" s="224"/>
      <c r="R583" s="224"/>
      <c r="S583" s="224"/>
      <c r="T583" s="224"/>
      <c r="U583" s="224"/>
      <c r="V583" s="224"/>
      <c r="W583" s="224"/>
      <c r="X583" s="224"/>
      <c r="Y583" s="215"/>
      <c r="Z583" s="215"/>
      <c r="AA583" s="215"/>
      <c r="AB583" s="215"/>
      <c r="AC583" s="215"/>
      <c r="AD583" s="215"/>
      <c r="AE583" s="215"/>
      <c r="AF583" s="215"/>
      <c r="AG583" s="215" t="s">
        <v>126</v>
      </c>
      <c r="AH583" s="215">
        <v>0</v>
      </c>
      <c r="AI583" s="215"/>
      <c r="AJ583" s="215"/>
      <c r="AK583" s="215"/>
      <c r="AL583" s="215"/>
      <c r="AM583" s="215"/>
      <c r="AN583" s="215"/>
      <c r="AO583" s="215"/>
      <c r="AP583" s="215"/>
      <c r="AQ583" s="215"/>
      <c r="AR583" s="215"/>
      <c r="AS583" s="215"/>
      <c r="AT583" s="215"/>
      <c r="AU583" s="215"/>
      <c r="AV583" s="215"/>
      <c r="AW583" s="215"/>
      <c r="AX583" s="215"/>
      <c r="AY583" s="215"/>
      <c r="AZ583" s="215"/>
      <c r="BA583" s="215"/>
      <c r="BB583" s="215"/>
      <c r="BC583" s="215"/>
      <c r="BD583" s="215"/>
      <c r="BE583" s="215"/>
      <c r="BF583" s="215"/>
      <c r="BG583" s="215"/>
      <c r="BH583" s="215"/>
    </row>
    <row r="584" spans="1:60" outlineLevel="1" x14ac:dyDescent="0.2">
      <c r="A584" s="222"/>
      <c r="B584" s="223"/>
      <c r="C584" s="264" t="s">
        <v>200</v>
      </c>
      <c r="D584" s="225"/>
      <c r="E584" s="226">
        <v>2.1800000000000002</v>
      </c>
      <c r="F584" s="224"/>
      <c r="G584" s="224"/>
      <c r="H584" s="224"/>
      <c r="I584" s="224"/>
      <c r="J584" s="224"/>
      <c r="K584" s="224"/>
      <c r="L584" s="224"/>
      <c r="M584" s="224"/>
      <c r="N584" s="224"/>
      <c r="O584" s="224"/>
      <c r="P584" s="224"/>
      <c r="Q584" s="224"/>
      <c r="R584" s="224"/>
      <c r="S584" s="224"/>
      <c r="T584" s="224"/>
      <c r="U584" s="224"/>
      <c r="V584" s="224"/>
      <c r="W584" s="224"/>
      <c r="X584" s="224"/>
      <c r="Y584" s="215"/>
      <c r="Z584" s="215"/>
      <c r="AA584" s="215"/>
      <c r="AB584" s="215"/>
      <c r="AC584" s="215"/>
      <c r="AD584" s="215"/>
      <c r="AE584" s="215"/>
      <c r="AF584" s="215"/>
      <c r="AG584" s="215" t="s">
        <v>126</v>
      </c>
      <c r="AH584" s="215">
        <v>0</v>
      </c>
      <c r="AI584" s="215"/>
      <c r="AJ584" s="215"/>
      <c r="AK584" s="215"/>
      <c r="AL584" s="215"/>
      <c r="AM584" s="215"/>
      <c r="AN584" s="215"/>
      <c r="AO584" s="215"/>
      <c r="AP584" s="215"/>
      <c r="AQ584" s="215"/>
      <c r="AR584" s="215"/>
      <c r="AS584" s="215"/>
      <c r="AT584" s="215"/>
      <c r="AU584" s="215"/>
      <c r="AV584" s="215"/>
      <c r="AW584" s="215"/>
      <c r="AX584" s="215"/>
      <c r="AY584" s="215"/>
      <c r="AZ584" s="215"/>
      <c r="BA584" s="215"/>
      <c r="BB584" s="215"/>
      <c r="BC584" s="215"/>
      <c r="BD584" s="215"/>
      <c r="BE584" s="215"/>
      <c r="BF584" s="215"/>
      <c r="BG584" s="215"/>
      <c r="BH584" s="215"/>
    </row>
    <row r="585" spans="1:60" outlineLevel="1" x14ac:dyDescent="0.2">
      <c r="A585" s="222"/>
      <c r="B585" s="223"/>
      <c r="C585" s="264" t="s">
        <v>201</v>
      </c>
      <c r="D585" s="225"/>
      <c r="E585" s="226">
        <v>0.7</v>
      </c>
      <c r="F585" s="224"/>
      <c r="G585" s="224"/>
      <c r="H585" s="224"/>
      <c r="I585" s="224"/>
      <c r="J585" s="224"/>
      <c r="K585" s="224"/>
      <c r="L585" s="224"/>
      <c r="M585" s="224"/>
      <c r="N585" s="224"/>
      <c r="O585" s="224"/>
      <c r="P585" s="224"/>
      <c r="Q585" s="224"/>
      <c r="R585" s="224"/>
      <c r="S585" s="224"/>
      <c r="T585" s="224"/>
      <c r="U585" s="224"/>
      <c r="V585" s="224"/>
      <c r="W585" s="224"/>
      <c r="X585" s="224"/>
      <c r="Y585" s="215"/>
      <c r="Z585" s="215"/>
      <c r="AA585" s="215"/>
      <c r="AB585" s="215"/>
      <c r="AC585" s="215"/>
      <c r="AD585" s="215"/>
      <c r="AE585" s="215"/>
      <c r="AF585" s="215"/>
      <c r="AG585" s="215" t="s">
        <v>126</v>
      </c>
      <c r="AH585" s="215">
        <v>0</v>
      </c>
      <c r="AI585" s="215"/>
      <c r="AJ585" s="215"/>
      <c r="AK585" s="215"/>
      <c r="AL585" s="215"/>
      <c r="AM585" s="215"/>
      <c r="AN585" s="215"/>
      <c r="AO585" s="215"/>
      <c r="AP585" s="215"/>
      <c r="AQ585" s="215"/>
      <c r="AR585" s="215"/>
      <c r="AS585" s="215"/>
      <c r="AT585" s="215"/>
      <c r="AU585" s="215"/>
      <c r="AV585" s="215"/>
      <c r="AW585" s="215"/>
      <c r="AX585" s="215"/>
      <c r="AY585" s="215"/>
      <c r="AZ585" s="215"/>
      <c r="BA585" s="215"/>
      <c r="BB585" s="215"/>
      <c r="BC585" s="215"/>
      <c r="BD585" s="215"/>
      <c r="BE585" s="215"/>
      <c r="BF585" s="215"/>
      <c r="BG585" s="215"/>
      <c r="BH585" s="215"/>
    </row>
    <row r="586" spans="1:60" outlineLevel="1" x14ac:dyDescent="0.2">
      <c r="A586" s="222"/>
      <c r="B586" s="223"/>
      <c r="C586" s="264" t="s">
        <v>202</v>
      </c>
      <c r="D586" s="225"/>
      <c r="E586" s="226">
        <v>1.27</v>
      </c>
      <c r="F586" s="224"/>
      <c r="G586" s="224"/>
      <c r="H586" s="224"/>
      <c r="I586" s="224"/>
      <c r="J586" s="224"/>
      <c r="K586" s="224"/>
      <c r="L586" s="224"/>
      <c r="M586" s="224"/>
      <c r="N586" s="224"/>
      <c r="O586" s="224"/>
      <c r="P586" s="224"/>
      <c r="Q586" s="224"/>
      <c r="R586" s="224"/>
      <c r="S586" s="224"/>
      <c r="T586" s="224"/>
      <c r="U586" s="224"/>
      <c r="V586" s="224"/>
      <c r="W586" s="224"/>
      <c r="X586" s="224"/>
      <c r="Y586" s="215"/>
      <c r="Z586" s="215"/>
      <c r="AA586" s="215"/>
      <c r="AB586" s="215"/>
      <c r="AC586" s="215"/>
      <c r="AD586" s="215"/>
      <c r="AE586" s="215"/>
      <c r="AF586" s="215"/>
      <c r="AG586" s="215" t="s">
        <v>126</v>
      </c>
      <c r="AH586" s="215">
        <v>0</v>
      </c>
      <c r="AI586" s="215"/>
      <c r="AJ586" s="215"/>
      <c r="AK586" s="215"/>
      <c r="AL586" s="215"/>
      <c r="AM586" s="215"/>
      <c r="AN586" s="215"/>
      <c r="AO586" s="215"/>
      <c r="AP586" s="215"/>
      <c r="AQ586" s="215"/>
      <c r="AR586" s="215"/>
      <c r="AS586" s="215"/>
      <c r="AT586" s="215"/>
      <c r="AU586" s="215"/>
      <c r="AV586" s="215"/>
      <c r="AW586" s="215"/>
      <c r="AX586" s="215"/>
      <c r="AY586" s="215"/>
      <c r="AZ586" s="215"/>
      <c r="BA586" s="215"/>
      <c r="BB586" s="215"/>
      <c r="BC586" s="215"/>
      <c r="BD586" s="215"/>
      <c r="BE586" s="215"/>
      <c r="BF586" s="215"/>
      <c r="BG586" s="215"/>
      <c r="BH586" s="215"/>
    </row>
    <row r="587" spans="1:60" outlineLevel="1" x14ac:dyDescent="0.2">
      <c r="A587" s="242">
        <v>70</v>
      </c>
      <c r="B587" s="243" t="s">
        <v>528</v>
      </c>
      <c r="C587" s="262" t="s">
        <v>529</v>
      </c>
      <c r="D587" s="244" t="s">
        <v>142</v>
      </c>
      <c r="E587" s="245">
        <v>49.15</v>
      </c>
      <c r="F587" s="246"/>
      <c r="G587" s="247">
        <f>ROUND(E587*F587,2)</f>
        <v>0</v>
      </c>
      <c r="H587" s="246"/>
      <c r="I587" s="247">
        <f>ROUND(E587*H587,2)</f>
        <v>0</v>
      </c>
      <c r="J587" s="246"/>
      <c r="K587" s="247">
        <f>ROUND(E587*J587,2)</f>
        <v>0</v>
      </c>
      <c r="L587" s="247">
        <v>21</v>
      </c>
      <c r="M587" s="247">
        <f>G587*(1+L587/100)</f>
        <v>0</v>
      </c>
      <c r="N587" s="247">
        <v>0</v>
      </c>
      <c r="O587" s="247">
        <f>ROUND(E587*N587,2)</f>
        <v>0</v>
      </c>
      <c r="P587" s="247">
        <v>0</v>
      </c>
      <c r="Q587" s="247">
        <f>ROUND(E587*P587,2)</f>
        <v>0</v>
      </c>
      <c r="R587" s="247" t="s">
        <v>521</v>
      </c>
      <c r="S587" s="247" t="s">
        <v>119</v>
      </c>
      <c r="T587" s="248" t="s">
        <v>120</v>
      </c>
      <c r="U587" s="224">
        <v>1.35E-2</v>
      </c>
      <c r="V587" s="224">
        <f>ROUND(E587*U587,2)</f>
        <v>0.66</v>
      </c>
      <c r="W587" s="224"/>
      <c r="X587" s="224" t="s">
        <v>121</v>
      </c>
      <c r="Y587" s="215"/>
      <c r="Z587" s="215"/>
      <c r="AA587" s="215"/>
      <c r="AB587" s="215"/>
      <c r="AC587" s="215"/>
      <c r="AD587" s="215"/>
      <c r="AE587" s="215"/>
      <c r="AF587" s="215"/>
      <c r="AG587" s="215" t="s">
        <v>122</v>
      </c>
      <c r="AH587" s="215"/>
      <c r="AI587" s="215"/>
      <c r="AJ587" s="215"/>
      <c r="AK587" s="215"/>
      <c r="AL587" s="215"/>
      <c r="AM587" s="215"/>
      <c r="AN587" s="215"/>
      <c r="AO587" s="215"/>
      <c r="AP587" s="215"/>
      <c r="AQ587" s="215"/>
      <c r="AR587" s="215"/>
      <c r="AS587" s="215"/>
      <c r="AT587" s="215"/>
      <c r="AU587" s="215"/>
      <c r="AV587" s="215"/>
      <c r="AW587" s="215"/>
      <c r="AX587" s="215"/>
      <c r="AY587" s="215"/>
      <c r="AZ587" s="215"/>
      <c r="BA587" s="215"/>
      <c r="BB587" s="215"/>
      <c r="BC587" s="215"/>
      <c r="BD587" s="215"/>
      <c r="BE587" s="215"/>
      <c r="BF587" s="215"/>
      <c r="BG587" s="215"/>
      <c r="BH587" s="215"/>
    </row>
    <row r="588" spans="1:60" outlineLevel="1" x14ac:dyDescent="0.2">
      <c r="A588" s="222"/>
      <c r="B588" s="223"/>
      <c r="C588" s="264" t="s">
        <v>530</v>
      </c>
      <c r="D588" s="225"/>
      <c r="E588" s="226"/>
      <c r="F588" s="224"/>
      <c r="G588" s="224"/>
      <c r="H588" s="224"/>
      <c r="I588" s="224"/>
      <c r="J588" s="224"/>
      <c r="K588" s="224"/>
      <c r="L588" s="224"/>
      <c r="M588" s="224"/>
      <c r="N588" s="224"/>
      <c r="O588" s="224"/>
      <c r="P588" s="224"/>
      <c r="Q588" s="224"/>
      <c r="R588" s="224"/>
      <c r="S588" s="224"/>
      <c r="T588" s="224"/>
      <c r="U588" s="224"/>
      <c r="V588" s="224"/>
      <c r="W588" s="224"/>
      <c r="X588" s="224"/>
      <c r="Y588" s="215"/>
      <c r="Z588" s="215"/>
      <c r="AA588" s="215"/>
      <c r="AB588" s="215"/>
      <c r="AC588" s="215"/>
      <c r="AD588" s="215"/>
      <c r="AE588" s="215"/>
      <c r="AF588" s="215"/>
      <c r="AG588" s="215" t="s">
        <v>126</v>
      </c>
      <c r="AH588" s="215">
        <v>0</v>
      </c>
      <c r="AI588" s="215"/>
      <c r="AJ588" s="215"/>
      <c r="AK588" s="215"/>
      <c r="AL588" s="215"/>
      <c r="AM588" s="215"/>
      <c r="AN588" s="215"/>
      <c r="AO588" s="215"/>
      <c r="AP588" s="215"/>
      <c r="AQ588" s="215"/>
      <c r="AR588" s="215"/>
      <c r="AS588" s="215"/>
      <c r="AT588" s="215"/>
      <c r="AU588" s="215"/>
      <c r="AV588" s="215"/>
      <c r="AW588" s="215"/>
      <c r="AX588" s="215"/>
      <c r="AY588" s="215"/>
      <c r="AZ588" s="215"/>
      <c r="BA588" s="215"/>
      <c r="BB588" s="215"/>
      <c r="BC588" s="215"/>
      <c r="BD588" s="215"/>
      <c r="BE588" s="215"/>
      <c r="BF588" s="215"/>
      <c r="BG588" s="215"/>
      <c r="BH588" s="215"/>
    </row>
    <row r="589" spans="1:60" outlineLevel="1" x14ac:dyDescent="0.2">
      <c r="A589" s="222"/>
      <c r="B589" s="223"/>
      <c r="C589" s="264" t="s">
        <v>531</v>
      </c>
      <c r="D589" s="225"/>
      <c r="E589" s="226"/>
      <c r="F589" s="224"/>
      <c r="G589" s="224"/>
      <c r="H589" s="224"/>
      <c r="I589" s="224"/>
      <c r="J589" s="224"/>
      <c r="K589" s="224"/>
      <c r="L589" s="224"/>
      <c r="M589" s="224"/>
      <c r="N589" s="224"/>
      <c r="O589" s="224"/>
      <c r="P589" s="224"/>
      <c r="Q589" s="224"/>
      <c r="R589" s="224"/>
      <c r="S589" s="224"/>
      <c r="T589" s="224"/>
      <c r="U589" s="224"/>
      <c r="V589" s="224"/>
      <c r="W589" s="224"/>
      <c r="X589" s="224"/>
      <c r="Y589" s="215"/>
      <c r="Z589" s="215"/>
      <c r="AA589" s="215"/>
      <c r="AB589" s="215"/>
      <c r="AC589" s="215"/>
      <c r="AD589" s="215"/>
      <c r="AE589" s="215"/>
      <c r="AF589" s="215"/>
      <c r="AG589" s="215" t="s">
        <v>126</v>
      </c>
      <c r="AH589" s="215">
        <v>0</v>
      </c>
      <c r="AI589" s="215"/>
      <c r="AJ589" s="215"/>
      <c r="AK589" s="215"/>
      <c r="AL589" s="215"/>
      <c r="AM589" s="215"/>
      <c r="AN589" s="215"/>
      <c r="AO589" s="215"/>
      <c r="AP589" s="215"/>
      <c r="AQ589" s="215"/>
      <c r="AR589" s="215"/>
      <c r="AS589" s="215"/>
      <c r="AT589" s="215"/>
      <c r="AU589" s="215"/>
      <c r="AV589" s="215"/>
      <c r="AW589" s="215"/>
      <c r="AX589" s="215"/>
      <c r="AY589" s="215"/>
      <c r="AZ589" s="215"/>
      <c r="BA589" s="215"/>
      <c r="BB589" s="215"/>
      <c r="BC589" s="215"/>
      <c r="BD589" s="215"/>
      <c r="BE589" s="215"/>
      <c r="BF589" s="215"/>
      <c r="BG589" s="215"/>
      <c r="BH589" s="215"/>
    </row>
    <row r="590" spans="1:60" outlineLevel="1" x14ac:dyDescent="0.2">
      <c r="A590" s="222"/>
      <c r="B590" s="223"/>
      <c r="C590" s="264" t="s">
        <v>532</v>
      </c>
      <c r="D590" s="225"/>
      <c r="E590" s="226">
        <v>3.94</v>
      </c>
      <c r="F590" s="224"/>
      <c r="G590" s="224"/>
      <c r="H590" s="224"/>
      <c r="I590" s="224"/>
      <c r="J590" s="224"/>
      <c r="K590" s="224"/>
      <c r="L590" s="224"/>
      <c r="M590" s="224"/>
      <c r="N590" s="224"/>
      <c r="O590" s="224"/>
      <c r="P590" s="224"/>
      <c r="Q590" s="224"/>
      <c r="R590" s="224"/>
      <c r="S590" s="224"/>
      <c r="T590" s="224"/>
      <c r="U590" s="224"/>
      <c r="V590" s="224"/>
      <c r="W590" s="224"/>
      <c r="X590" s="224"/>
      <c r="Y590" s="215"/>
      <c r="Z590" s="215"/>
      <c r="AA590" s="215"/>
      <c r="AB590" s="215"/>
      <c r="AC590" s="215"/>
      <c r="AD590" s="215"/>
      <c r="AE590" s="215"/>
      <c r="AF590" s="215"/>
      <c r="AG590" s="215" t="s">
        <v>126</v>
      </c>
      <c r="AH590" s="215">
        <v>0</v>
      </c>
      <c r="AI590" s="215"/>
      <c r="AJ590" s="215"/>
      <c r="AK590" s="215"/>
      <c r="AL590" s="215"/>
      <c r="AM590" s="215"/>
      <c r="AN590" s="215"/>
      <c r="AO590" s="215"/>
      <c r="AP590" s="215"/>
      <c r="AQ590" s="215"/>
      <c r="AR590" s="215"/>
      <c r="AS590" s="215"/>
      <c r="AT590" s="215"/>
      <c r="AU590" s="215"/>
      <c r="AV590" s="215"/>
      <c r="AW590" s="215"/>
      <c r="AX590" s="215"/>
      <c r="AY590" s="215"/>
      <c r="AZ590" s="215"/>
      <c r="BA590" s="215"/>
      <c r="BB590" s="215"/>
      <c r="BC590" s="215"/>
      <c r="BD590" s="215"/>
      <c r="BE590" s="215"/>
      <c r="BF590" s="215"/>
      <c r="BG590" s="215"/>
      <c r="BH590" s="215"/>
    </row>
    <row r="591" spans="1:60" outlineLevel="1" x14ac:dyDescent="0.2">
      <c r="A591" s="222"/>
      <c r="B591" s="223"/>
      <c r="C591" s="264" t="s">
        <v>533</v>
      </c>
      <c r="D591" s="225"/>
      <c r="E591" s="226">
        <v>6.58</v>
      </c>
      <c r="F591" s="224"/>
      <c r="G591" s="224"/>
      <c r="H591" s="224"/>
      <c r="I591" s="224"/>
      <c r="J591" s="224"/>
      <c r="K591" s="224"/>
      <c r="L591" s="224"/>
      <c r="M591" s="224"/>
      <c r="N591" s="224"/>
      <c r="O591" s="224"/>
      <c r="P591" s="224"/>
      <c r="Q591" s="224"/>
      <c r="R591" s="224"/>
      <c r="S591" s="224"/>
      <c r="T591" s="224"/>
      <c r="U591" s="224"/>
      <c r="V591" s="224"/>
      <c r="W591" s="224"/>
      <c r="X591" s="224"/>
      <c r="Y591" s="215"/>
      <c r="Z591" s="215"/>
      <c r="AA591" s="215"/>
      <c r="AB591" s="215"/>
      <c r="AC591" s="215"/>
      <c r="AD591" s="215"/>
      <c r="AE591" s="215"/>
      <c r="AF591" s="215"/>
      <c r="AG591" s="215" t="s">
        <v>126</v>
      </c>
      <c r="AH591" s="215">
        <v>0</v>
      </c>
      <c r="AI591" s="215"/>
      <c r="AJ591" s="215"/>
      <c r="AK591" s="215"/>
      <c r="AL591" s="215"/>
      <c r="AM591" s="215"/>
      <c r="AN591" s="215"/>
      <c r="AO591" s="215"/>
      <c r="AP591" s="215"/>
      <c r="AQ591" s="215"/>
      <c r="AR591" s="215"/>
      <c r="AS591" s="215"/>
      <c r="AT591" s="215"/>
      <c r="AU591" s="215"/>
      <c r="AV591" s="215"/>
      <c r="AW591" s="215"/>
      <c r="AX591" s="215"/>
      <c r="AY591" s="215"/>
      <c r="AZ591" s="215"/>
      <c r="BA591" s="215"/>
      <c r="BB591" s="215"/>
      <c r="BC591" s="215"/>
      <c r="BD591" s="215"/>
      <c r="BE591" s="215"/>
      <c r="BF591" s="215"/>
      <c r="BG591" s="215"/>
      <c r="BH591" s="215"/>
    </row>
    <row r="592" spans="1:60" outlineLevel="1" x14ac:dyDescent="0.2">
      <c r="A592" s="222"/>
      <c r="B592" s="223"/>
      <c r="C592" s="264" t="s">
        <v>534</v>
      </c>
      <c r="D592" s="225"/>
      <c r="E592" s="226">
        <v>4.3</v>
      </c>
      <c r="F592" s="224"/>
      <c r="G592" s="224"/>
      <c r="H592" s="224"/>
      <c r="I592" s="224"/>
      <c r="J592" s="224"/>
      <c r="K592" s="224"/>
      <c r="L592" s="224"/>
      <c r="M592" s="224"/>
      <c r="N592" s="224"/>
      <c r="O592" s="224"/>
      <c r="P592" s="224"/>
      <c r="Q592" s="224"/>
      <c r="R592" s="224"/>
      <c r="S592" s="224"/>
      <c r="T592" s="224"/>
      <c r="U592" s="224"/>
      <c r="V592" s="224"/>
      <c r="W592" s="224"/>
      <c r="X592" s="224"/>
      <c r="Y592" s="215"/>
      <c r="Z592" s="215"/>
      <c r="AA592" s="215"/>
      <c r="AB592" s="215"/>
      <c r="AC592" s="215"/>
      <c r="AD592" s="215"/>
      <c r="AE592" s="215"/>
      <c r="AF592" s="215"/>
      <c r="AG592" s="215" t="s">
        <v>126</v>
      </c>
      <c r="AH592" s="215">
        <v>0</v>
      </c>
      <c r="AI592" s="215"/>
      <c r="AJ592" s="215"/>
      <c r="AK592" s="215"/>
      <c r="AL592" s="215"/>
      <c r="AM592" s="215"/>
      <c r="AN592" s="215"/>
      <c r="AO592" s="215"/>
      <c r="AP592" s="215"/>
      <c r="AQ592" s="215"/>
      <c r="AR592" s="215"/>
      <c r="AS592" s="215"/>
      <c r="AT592" s="215"/>
      <c r="AU592" s="215"/>
      <c r="AV592" s="215"/>
      <c r="AW592" s="215"/>
      <c r="AX592" s="215"/>
      <c r="AY592" s="215"/>
      <c r="AZ592" s="215"/>
      <c r="BA592" s="215"/>
      <c r="BB592" s="215"/>
      <c r="BC592" s="215"/>
      <c r="BD592" s="215"/>
      <c r="BE592" s="215"/>
      <c r="BF592" s="215"/>
      <c r="BG592" s="215"/>
      <c r="BH592" s="215"/>
    </row>
    <row r="593" spans="1:60" outlineLevel="1" x14ac:dyDescent="0.2">
      <c r="A593" s="222"/>
      <c r="B593" s="223"/>
      <c r="C593" s="264" t="s">
        <v>535</v>
      </c>
      <c r="D593" s="225"/>
      <c r="E593" s="226">
        <v>1.95</v>
      </c>
      <c r="F593" s="224"/>
      <c r="G593" s="224"/>
      <c r="H593" s="224"/>
      <c r="I593" s="224"/>
      <c r="J593" s="224"/>
      <c r="K593" s="224"/>
      <c r="L593" s="224"/>
      <c r="M593" s="224"/>
      <c r="N593" s="224"/>
      <c r="O593" s="224"/>
      <c r="P593" s="224"/>
      <c r="Q593" s="224"/>
      <c r="R593" s="224"/>
      <c r="S593" s="224"/>
      <c r="T593" s="224"/>
      <c r="U593" s="224"/>
      <c r="V593" s="224"/>
      <c r="W593" s="224"/>
      <c r="X593" s="224"/>
      <c r="Y593" s="215"/>
      <c r="Z593" s="215"/>
      <c r="AA593" s="215"/>
      <c r="AB593" s="215"/>
      <c r="AC593" s="215"/>
      <c r="AD593" s="215"/>
      <c r="AE593" s="215"/>
      <c r="AF593" s="215"/>
      <c r="AG593" s="215" t="s">
        <v>126</v>
      </c>
      <c r="AH593" s="215">
        <v>0</v>
      </c>
      <c r="AI593" s="215"/>
      <c r="AJ593" s="215"/>
      <c r="AK593" s="215"/>
      <c r="AL593" s="215"/>
      <c r="AM593" s="215"/>
      <c r="AN593" s="215"/>
      <c r="AO593" s="215"/>
      <c r="AP593" s="215"/>
      <c r="AQ593" s="215"/>
      <c r="AR593" s="215"/>
      <c r="AS593" s="215"/>
      <c r="AT593" s="215"/>
      <c r="AU593" s="215"/>
      <c r="AV593" s="215"/>
      <c r="AW593" s="215"/>
      <c r="AX593" s="215"/>
      <c r="AY593" s="215"/>
      <c r="AZ593" s="215"/>
      <c r="BA593" s="215"/>
      <c r="BB593" s="215"/>
      <c r="BC593" s="215"/>
      <c r="BD593" s="215"/>
      <c r="BE593" s="215"/>
      <c r="BF593" s="215"/>
      <c r="BG593" s="215"/>
      <c r="BH593" s="215"/>
    </row>
    <row r="594" spans="1:60" outlineLevel="1" x14ac:dyDescent="0.2">
      <c r="A594" s="222"/>
      <c r="B594" s="223"/>
      <c r="C594" s="264" t="s">
        <v>536</v>
      </c>
      <c r="D594" s="225"/>
      <c r="E594" s="226">
        <v>4.0599999999999996</v>
      </c>
      <c r="F594" s="224"/>
      <c r="G594" s="224"/>
      <c r="H594" s="224"/>
      <c r="I594" s="224"/>
      <c r="J594" s="224"/>
      <c r="K594" s="224"/>
      <c r="L594" s="224"/>
      <c r="M594" s="224"/>
      <c r="N594" s="224"/>
      <c r="O594" s="224"/>
      <c r="P594" s="224"/>
      <c r="Q594" s="224"/>
      <c r="R594" s="224"/>
      <c r="S594" s="224"/>
      <c r="T594" s="224"/>
      <c r="U594" s="224"/>
      <c r="V594" s="224"/>
      <c r="W594" s="224"/>
      <c r="X594" s="224"/>
      <c r="Y594" s="215"/>
      <c r="Z594" s="215"/>
      <c r="AA594" s="215"/>
      <c r="AB594" s="215"/>
      <c r="AC594" s="215"/>
      <c r="AD594" s="215"/>
      <c r="AE594" s="215"/>
      <c r="AF594" s="215"/>
      <c r="AG594" s="215" t="s">
        <v>126</v>
      </c>
      <c r="AH594" s="215">
        <v>0</v>
      </c>
      <c r="AI594" s="215"/>
      <c r="AJ594" s="215"/>
      <c r="AK594" s="215"/>
      <c r="AL594" s="215"/>
      <c r="AM594" s="215"/>
      <c r="AN594" s="215"/>
      <c r="AO594" s="215"/>
      <c r="AP594" s="215"/>
      <c r="AQ594" s="215"/>
      <c r="AR594" s="215"/>
      <c r="AS594" s="215"/>
      <c r="AT594" s="215"/>
      <c r="AU594" s="215"/>
      <c r="AV594" s="215"/>
      <c r="AW594" s="215"/>
      <c r="AX594" s="215"/>
      <c r="AY594" s="215"/>
      <c r="AZ594" s="215"/>
      <c r="BA594" s="215"/>
      <c r="BB594" s="215"/>
      <c r="BC594" s="215"/>
      <c r="BD594" s="215"/>
      <c r="BE594" s="215"/>
      <c r="BF594" s="215"/>
      <c r="BG594" s="215"/>
      <c r="BH594" s="215"/>
    </row>
    <row r="595" spans="1:60" outlineLevel="1" x14ac:dyDescent="0.2">
      <c r="A595" s="222"/>
      <c r="B595" s="223"/>
      <c r="C595" s="264" t="s">
        <v>537</v>
      </c>
      <c r="D595" s="225"/>
      <c r="E595" s="226">
        <v>3.75</v>
      </c>
      <c r="F595" s="224"/>
      <c r="G595" s="224"/>
      <c r="H595" s="224"/>
      <c r="I595" s="224"/>
      <c r="J595" s="224"/>
      <c r="K595" s="224"/>
      <c r="L595" s="224"/>
      <c r="M595" s="224"/>
      <c r="N595" s="224"/>
      <c r="O595" s="224"/>
      <c r="P595" s="224"/>
      <c r="Q595" s="224"/>
      <c r="R595" s="224"/>
      <c r="S595" s="224"/>
      <c r="T595" s="224"/>
      <c r="U595" s="224"/>
      <c r="V595" s="224"/>
      <c r="W595" s="224"/>
      <c r="X595" s="224"/>
      <c r="Y595" s="215"/>
      <c r="Z595" s="215"/>
      <c r="AA595" s="215"/>
      <c r="AB595" s="215"/>
      <c r="AC595" s="215"/>
      <c r="AD595" s="215"/>
      <c r="AE595" s="215"/>
      <c r="AF595" s="215"/>
      <c r="AG595" s="215" t="s">
        <v>126</v>
      </c>
      <c r="AH595" s="215">
        <v>0</v>
      </c>
      <c r="AI595" s="215"/>
      <c r="AJ595" s="215"/>
      <c r="AK595" s="215"/>
      <c r="AL595" s="215"/>
      <c r="AM595" s="215"/>
      <c r="AN595" s="215"/>
      <c r="AO595" s="215"/>
      <c r="AP595" s="215"/>
      <c r="AQ595" s="215"/>
      <c r="AR595" s="215"/>
      <c r="AS595" s="215"/>
      <c r="AT595" s="215"/>
      <c r="AU595" s="215"/>
      <c r="AV595" s="215"/>
      <c r="AW595" s="215"/>
      <c r="AX595" s="215"/>
      <c r="AY595" s="215"/>
      <c r="AZ595" s="215"/>
      <c r="BA595" s="215"/>
      <c r="BB595" s="215"/>
      <c r="BC595" s="215"/>
      <c r="BD595" s="215"/>
      <c r="BE595" s="215"/>
      <c r="BF595" s="215"/>
      <c r="BG595" s="215"/>
      <c r="BH595" s="215"/>
    </row>
    <row r="596" spans="1:60" outlineLevel="1" x14ac:dyDescent="0.2">
      <c r="A596" s="222"/>
      <c r="B596" s="223"/>
      <c r="C596" s="265" t="s">
        <v>216</v>
      </c>
      <c r="D596" s="227"/>
      <c r="E596" s="228">
        <v>24.57</v>
      </c>
      <c r="F596" s="224"/>
      <c r="G596" s="224"/>
      <c r="H596" s="224"/>
      <c r="I596" s="224"/>
      <c r="J596" s="224"/>
      <c r="K596" s="224"/>
      <c r="L596" s="224"/>
      <c r="M596" s="224"/>
      <c r="N596" s="224"/>
      <c r="O596" s="224"/>
      <c r="P596" s="224"/>
      <c r="Q596" s="224"/>
      <c r="R596" s="224"/>
      <c r="S596" s="224"/>
      <c r="T596" s="224"/>
      <c r="U596" s="224"/>
      <c r="V596" s="224"/>
      <c r="W596" s="224"/>
      <c r="X596" s="224"/>
      <c r="Y596" s="215"/>
      <c r="Z596" s="215"/>
      <c r="AA596" s="215"/>
      <c r="AB596" s="215"/>
      <c r="AC596" s="215"/>
      <c r="AD596" s="215"/>
      <c r="AE596" s="215"/>
      <c r="AF596" s="215"/>
      <c r="AG596" s="215" t="s">
        <v>126</v>
      </c>
      <c r="AH596" s="215">
        <v>1</v>
      </c>
      <c r="AI596" s="215"/>
      <c r="AJ596" s="215"/>
      <c r="AK596" s="215"/>
      <c r="AL596" s="215"/>
      <c r="AM596" s="215"/>
      <c r="AN596" s="215"/>
      <c r="AO596" s="215"/>
      <c r="AP596" s="215"/>
      <c r="AQ596" s="215"/>
      <c r="AR596" s="215"/>
      <c r="AS596" s="215"/>
      <c r="AT596" s="215"/>
      <c r="AU596" s="215"/>
      <c r="AV596" s="215"/>
      <c r="AW596" s="215"/>
      <c r="AX596" s="215"/>
      <c r="AY596" s="215"/>
      <c r="AZ596" s="215"/>
      <c r="BA596" s="215"/>
      <c r="BB596" s="215"/>
      <c r="BC596" s="215"/>
      <c r="BD596" s="215"/>
      <c r="BE596" s="215"/>
      <c r="BF596" s="215"/>
      <c r="BG596" s="215"/>
      <c r="BH596" s="215"/>
    </row>
    <row r="597" spans="1:60" outlineLevel="1" x14ac:dyDescent="0.2">
      <c r="A597" s="222"/>
      <c r="B597" s="223"/>
      <c r="C597" s="264" t="s">
        <v>538</v>
      </c>
      <c r="D597" s="225"/>
      <c r="E597" s="226"/>
      <c r="F597" s="224"/>
      <c r="G597" s="224"/>
      <c r="H597" s="224"/>
      <c r="I597" s="224"/>
      <c r="J597" s="224"/>
      <c r="K597" s="224"/>
      <c r="L597" s="224"/>
      <c r="M597" s="224"/>
      <c r="N597" s="224"/>
      <c r="O597" s="224"/>
      <c r="P597" s="224"/>
      <c r="Q597" s="224"/>
      <c r="R597" s="224"/>
      <c r="S597" s="224"/>
      <c r="T597" s="224"/>
      <c r="U597" s="224"/>
      <c r="V597" s="224"/>
      <c r="W597" s="224"/>
      <c r="X597" s="224"/>
      <c r="Y597" s="215"/>
      <c r="Z597" s="215"/>
      <c r="AA597" s="215"/>
      <c r="AB597" s="215"/>
      <c r="AC597" s="215"/>
      <c r="AD597" s="215"/>
      <c r="AE597" s="215"/>
      <c r="AF597" s="215"/>
      <c r="AG597" s="215" t="s">
        <v>126</v>
      </c>
      <c r="AH597" s="215">
        <v>0</v>
      </c>
      <c r="AI597" s="215"/>
      <c r="AJ597" s="215"/>
      <c r="AK597" s="215"/>
      <c r="AL597" s="215"/>
      <c r="AM597" s="215"/>
      <c r="AN597" s="215"/>
      <c r="AO597" s="215"/>
      <c r="AP597" s="215"/>
      <c r="AQ597" s="215"/>
      <c r="AR597" s="215"/>
      <c r="AS597" s="215"/>
      <c r="AT597" s="215"/>
      <c r="AU597" s="215"/>
      <c r="AV597" s="215"/>
      <c r="AW597" s="215"/>
      <c r="AX597" s="215"/>
      <c r="AY597" s="215"/>
      <c r="AZ597" s="215"/>
      <c r="BA597" s="215"/>
      <c r="BB597" s="215"/>
      <c r="BC597" s="215"/>
      <c r="BD597" s="215"/>
      <c r="BE597" s="215"/>
      <c r="BF597" s="215"/>
      <c r="BG597" s="215"/>
      <c r="BH597" s="215"/>
    </row>
    <row r="598" spans="1:60" outlineLevel="1" x14ac:dyDescent="0.2">
      <c r="A598" s="222"/>
      <c r="B598" s="223"/>
      <c r="C598" s="264" t="s">
        <v>532</v>
      </c>
      <c r="D598" s="225"/>
      <c r="E598" s="226">
        <v>3.94</v>
      </c>
      <c r="F598" s="224"/>
      <c r="G598" s="224"/>
      <c r="H598" s="224"/>
      <c r="I598" s="224"/>
      <c r="J598" s="224"/>
      <c r="K598" s="224"/>
      <c r="L598" s="224"/>
      <c r="M598" s="224"/>
      <c r="N598" s="224"/>
      <c r="O598" s="224"/>
      <c r="P598" s="224"/>
      <c r="Q598" s="224"/>
      <c r="R598" s="224"/>
      <c r="S598" s="224"/>
      <c r="T598" s="224"/>
      <c r="U598" s="224"/>
      <c r="V598" s="224"/>
      <c r="W598" s="224"/>
      <c r="X598" s="224"/>
      <c r="Y598" s="215"/>
      <c r="Z598" s="215"/>
      <c r="AA598" s="215"/>
      <c r="AB598" s="215"/>
      <c r="AC598" s="215"/>
      <c r="AD598" s="215"/>
      <c r="AE598" s="215"/>
      <c r="AF598" s="215"/>
      <c r="AG598" s="215" t="s">
        <v>126</v>
      </c>
      <c r="AH598" s="215">
        <v>0</v>
      </c>
      <c r="AI598" s="215"/>
      <c r="AJ598" s="215"/>
      <c r="AK598" s="215"/>
      <c r="AL598" s="215"/>
      <c r="AM598" s="215"/>
      <c r="AN598" s="215"/>
      <c r="AO598" s="215"/>
      <c r="AP598" s="215"/>
      <c r="AQ598" s="215"/>
      <c r="AR598" s="215"/>
      <c r="AS598" s="215"/>
      <c r="AT598" s="215"/>
      <c r="AU598" s="215"/>
      <c r="AV598" s="215"/>
      <c r="AW598" s="215"/>
      <c r="AX598" s="215"/>
      <c r="AY598" s="215"/>
      <c r="AZ598" s="215"/>
      <c r="BA598" s="215"/>
      <c r="BB598" s="215"/>
      <c r="BC598" s="215"/>
      <c r="BD598" s="215"/>
      <c r="BE598" s="215"/>
      <c r="BF598" s="215"/>
      <c r="BG598" s="215"/>
      <c r="BH598" s="215"/>
    </row>
    <row r="599" spans="1:60" outlineLevel="1" x14ac:dyDescent="0.2">
      <c r="A599" s="222"/>
      <c r="B599" s="223"/>
      <c r="C599" s="264" t="s">
        <v>533</v>
      </c>
      <c r="D599" s="225"/>
      <c r="E599" s="226">
        <v>6.58</v>
      </c>
      <c r="F599" s="224"/>
      <c r="G599" s="224"/>
      <c r="H599" s="224"/>
      <c r="I599" s="224"/>
      <c r="J599" s="224"/>
      <c r="K599" s="224"/>
      <c r="L599" s="224"/>
      <c r="M599" s="224"/>
      <c r="N599" s="224"/>
      <c r="O599" s="224"/>
      <c r="P599" s="224"/>
      <c r="Q599" s="224"/>
      <c r="R599" s="224"/>
      <c r="S599" s="224"/>
      <c r="T599" s="224"/>
      <c r="U599" s="224"/>
      <c r="V599" s="224"/>
      <c r="W599" s="224"/>
      <c r="X599" s="224"/>
      <c r="Y599" s="215"/>
      <c r="Z599" s="215"/>
      <c r="AA599" s="215"/>
      <c r="AB599" s="215"/>
      <c r="AC599" s="215"/>
      <c r="AD599" s="215"/>
      <c r="AE599" s="215"/>
      <c r="AF599" s="215"/>
      <c r="AG599" s="215" t="s">
        <v>126</v>
      </c>
      <c r="AH599" s="215">
        <v>0</v>
      </c>
      <c r="AI599" s="215"/>
      <c r="AJ599" s="215"/>
      <c r="AK599" s="215"/>
      <c r="AL599" s="215"/>
      <c r="AM599" s="215"/>
      <c r="AN599" s="215"/>
      <c r="AO599" s="215"/>
      <c r="AP599" s="215"/>
      <c r="AQ599" s="215"/>
      <c r="AR599" s="215"/>
      <c r="AS599" s="215"/>
      <c r="AT599" s="215"/>
      <c r="AU599" s="215"/>
      <c r="AV599" s="215"/>
      <c r="AW599" s="215"/>
      <c r="AX599" s="215"/>
      <c r="AY599" s="215"/>
      <c r="AZ599" s="215"/>
      <c r="BA599" s="215"/>
      <c r="BB599" s="215"/>
      <c r="BC599" s="215"/>
      <c r="BD599" s="215"/>
      <c r="BE599" s="215"/>
      <c r="BF599" s="215"/>
      <c r="BG599" s="215"/>
      <c r="BH599" s="215"/>
    </row>
    <row r="600" spans="1:60" outlineLevel="1" x14ac:dyDescent="0.2">
      <c r="A600" s="222"/>
      <c r="B600" s="223"/>
      <c r="C600" s="264" t="s">
        <v>534</v>
      </c>
      <c r="D600" s="225"/>
      <c r="E600" s="226">
        <v>4.3</v>
      </c>
      <c r="F600" s="224"/>
      <c r="G600" s="224"/>
      <c r="H600" s="224"/>
      <c r="I600" s="224"/>
      <c r="J600" s="224"/>
      <c r="K600" s="224"/>
      <c r="L600" s="224"/>
      <c r="M600" s="224"/>
      <c r="N600" s="224"/>
      <c r="O600" s="224"/>
      <c r="P600" s="224"/>
      <c r="Q600" s="224"/>
      <c r="R600" s="224"/>
      <c r="S600" s="224"/>
      <c r="T600" s="224"/>
      <c r="U600" s="224"/>
      <c r="V600" s="224"/>
      <c r="W600" s="224"/>
      <c r="X600" s="224"/>
      <c r="Y600" s="215"/>
      <c r="Z600" s="215"/>
      <c r="AA600" s="215"/>
      <c r="AB600" s="215"/>
      <c r="AC600" s="215"/>
      <c r="AD600" s="215"/>
      <c r="AE600" s="215"/>
      <c r="AF600" s="215"/>
      <c r="AG600" s="215" t="s">
        <v>126</v>
      </c>
      <c r="AH600" s="215">
        <v>0</v>
      </c>
      <c r="AI600" s="215"/>
      <c r="AJ600" s="215"/>
      <c r="AK600" s="215"/>
      <c r="AL600" s="215"/>
      <c r="AM600" s="215"/>
      <c r="AN600" s="215"/>
      <c r="AO600" s="215"/>
      <c r="AP600" s="215"/>
      <c r="AQ600" s="215"/>
      <c r="AR600" s="215"/>
      <c r="AS600" s="215"/>
      <c r="AT600" s="215"/>
      <c r="AU600" s="215"/>
      <c r="AV600" s="215"/>
      <c r="AW600" s="215"/>
      <c r="AX600" s="215"/>
      <c r="AY600" s="215"/>
      <c r="AZ600" s="215"/>
      <c r="BA600" s="215"/>
      <c r="BB600" s="215"/>
      <c r="BC600" s="215"/>
      <c r="BD600" s="215"/>
      <c r="BE600" s="215"/>
      <c r="BF600" s="215"/>
      <c r="BG600" s="215"/>
      <c r="BH600" s="215"/>
    </row>
    <row r="601" spans="1:60" outlineLevel="1" x14ac:dyDescent="0.2">
      <c r="A601" s="222"/>
      <c r="B601" s="223"/>
      <c r="C601" s="264" t="s">
        <v>535</v>
      </c>
      <c r="D601" s="225"/>
      <c r="E601" s="226">
        <v>1.95</v>
      </c>
      <c r="F601" s="224"/>
      <c r="G601" s="224"/>
      <c r="H601" s="224"/>
      <c r="I601" s="224"/>
      <c r="J601" s="224"/>
      <c r="K601" s="224"/>
      <c r="L601" s="224"/>
      <c r="M601" s="224"/>
      <c r="N601" s="224"/>
      <c r="O601" s="224"/>
      <c r="P601" s="224"/>
      <c r="Q601" s="224"/>
      <c r="R601" s="224"/>
      <c r="S601" s="224"/>
      <c r="T601" s="224"/>
      <c r="U601" s="224"/>
      <c r="V601" s="224"/>
      <c r="W601" s="224"/>
      <c r="X601" s="224"/>
      <c r="Y601" s="215"/>
      <c r="Z601" s="215"/>
      <c r="AA601" s="215"/>
      <c r="AB601" s="215"/>
      <c r="AC601" s="215"/>
      <c r="AD601" s="215"/>
      <c r="AE601" s="215"/>
      <c r="AF601" s="215"/>
      <c r="AG601" s="215" t="s">
        <v>126</v>
      </c>
      <c r="AH601" s="215">
        <v>0</v>
      </c>
      <c r="AI601" s="215"/>
      <c r="AJ601" s="215"/>
      <c r="AK601" s="215"/>
      <c r="AL601" s="215"/>
      <c r="AM601" s="215"/>
      <c r="AN601" s="215"/>
      <c r="AO601" s="215"/>
      <c r="AP601" s="215"/>
      <c r="AQ601" s="215"/>
      <c r="AR601" s="215"/>
      <c r="AS601" s="215"/>
      <c r="AT601" s="215"/>
      <c r="AU601" s="215"/>
      <c r="AV601" s="215"/>
      <c r="AW601" s="215"/>
      <c r="AX601" s="215"/>
      <c r="AY601" s="215"/>
      <c r="AZ601" s="215"/>
      <c r="BA601" s="215"/>
      <c r="BB601" s="215"/>
      <c r="BC601" s="215"/>
      <c r="BD601" s="215"/>
      <c r="BE601" s="215"/>
      <c r="BF601" s="215"/>
      <c r="BG601" s="215"/>
      <c r="BH601" s="215"/>
    </row>
    <row r="602" spans="1:60" outlineLevel="1" x14ac:dyDescent="0.2">
      <c r="A602" s="222"/>
      <c r="B602" s="223"/>
      <c r="C602" s="264" t="s">
        <v>536</v>
      </c>
      <c r="D602" s="225"/>
      <c r="E602" s="226">
        <v>4.0599999999999996</v>
      </c>
      <c r="F602" s="224"/>
      <c r="G602" s="224"/>
      <c r="H602" s="224"/>
      <c r="I602" s="224"/>
      <c r="J602" s="224"/>
      <c r="K602" s="224"/>
      <c r="L602" s="224"/>
      <c r="M602" s="224"/>
      <c r="N602" s="224"/>
      <c r="O602" s="224"/>
      <c r="P602" s="224"/>
      <c r="Q602" s="224"/>
      <c r="R602" s="224"/>
      <c r="S602" s="224"/>
      <c r="T602" s="224"/>
      <c r="U602" s="224"/>
      <c r="V602" s="224"/>
      <c r="W602" s="224"/>
      <c r="X602" s="224"/>
      <c r="Y602" s="215"/>
      <c r="Z602" s="215"/>
      <c r="AA602" s="215"/>
      <c r="AB602" s="215"/>
      <c r="AC602" s="215"/>
      <c r="AD602" s="215"/>
      <c r="AE602" s="215"/>
      <c r="AF602" s="215"/>
      <c r="AG602" s="215" t="s">
        <v>126</v>
      </c>
      <c r="AH602" s="215">
        <v>0</v>
      </c>
      <c r="AI602" s="215"/>
      <c r="AJ602" s="215"/>
      <c r="AK602" s="215"/>
      <c r="AL602" s="215"/>
      <c r="AM602" s="215"/>
      <c r="AN602" s="215"/>
      <c r="AO602" s="215"/>
      <c r="AP602" s="215"/>
      <c r="AQ602" s="215"/>
      <c r="AR602" s="215"/>
      <c r="AS602" s="215"/>
      <c r="AT602" s="215"/>
      <c r="AU602" s="215"/>
      <c r="AV602" s="215"/>
      <c r="AW602" s="215"/>
      <c r="AX602" s="215"/>
      <c r="AY602" s="215"/>
      <c r="AZ602" s="215"/>
      <c r="BA602" s="215"/>
      <c r="BB602" s="215"/>
      <c r="BC602" s="215"/>
      <c r="BD602" s="215"/>
      <c r="BE602" s="215"/>
      <c r="BF602" s="215"/>
      <c r="BG602" s="215"/>
      <c r="BH602" s="215"/>
    </row>
    <row r="603" spans="1:60" outlineLevel="1" x14ac:dyDescent="0.2">
      <c r="A603" s="222"/>
      <c r="B603" s="223"/>
      <c r="C603" s="264" t="s">
        <v>537</v>
      </c>
      <c r="D603" s="225"/>
      <c r="E603" s="226">
        <v>3.75</v>
      </c>
      <c r="F603" s="224"/>
      <c r="G603" s="224"/>
      <c r="H603" s="224"/>
      <c r="I603" s="224"/>
      <c r="J603" s="224"/>
      <c r="K603" s="224"/>
      <c r="L603" s="224"/>
      <c r="M603" s="224"/>
      <c r="N603" s="224"/>
      <c r="O603" s="224"/>
      <c r="P603" s="224"/>
      <c r="Q603" s="224"/>
      <c r="R603" s="224"/>
      <c r="S603" s="224"/>
      <c r="T603" s="224"/>
      <c r="U603" s="224"/>
      <c r="V603" s="224"/>
      <c r="W603" s="224"/>
      <c r="X603" s="224"/>
      <c r="Y603" s="215"/>
      <c r="Z603" s="215"/>
      <c r="AA603" s="215"/>
      <c r="AB603" s="215"/>
      <c r="AC603" s="215"/>
      <c r="AD603" s="215"/>
      <c r="AE603" s="215"/>
      <c r="AF603" s="215"/>
      <c r="AG603" s="215" t="s">
        <v>126</v>
      </c>
      <c r="AH603" s="215">
        <v>0</v>
      </c>
      <c r="AI603" s="215"/>
      <c r="AJ603" s="215"/>
      <c r="AK603" s="215"/>
      <c r="AL603" s="215"/>
      <c r="AM603" s="215"/>
      <c r="AN603" s="215"/>
      <c r="AO603" s="215"/>
      <c r="AP603" s="215"/>
      <c r="AQ603" s="215"/>
      <c r="AR603" s="215"/>
      <c r="AS603" s="215"/>
      <c r="AT603" s="215"/>
      <c r="AU603" s="215"/>
      <c r="AV603" s="215"/>
      <c r="AW603" s="215"/>
      <c r="AX603" s="215"/>
      <c r="AY603" s="215"/>
      <c r="AZ603" s="215"/>
      <c r="BA603" s="215"/>
      <c r="BB603" s="215"/>
      <c r="BC603" s="215"/>
      <c r="BD603" s="215"/>
      <c r="BE603" s="215"/>
      <c r="BF603" s="215"/>
      <c r="BG603" s="215"/>
      <c r="BH603" s="215"/>
    </row>
    <row r="604" spans="1:60" outlineLevel="1" x14ac:dyDescent="0.2">
      <c r="A604" s="222"/>
      <c r="B604" s="223"/>
      <c r="C604" s="265" t="s">
        <v>216</v>
      </c>
      <c r="D604" s="227"/>
      <c r="E604" s="228">
        <v>24.57</v>
      </c>
      <c r="F604" s="224"/>
      <c r="G604" s="224"/>
      <c r="H604" s="224"/>
      <c r="I604" s="224"/>
      <c r="J604" s="224"/>
      <c r="K604" s="224"/>
      <c r="L604" s="224"/>
      <c r="M604" s="224"/>
      <c r="N604" s="224"/>
      <c r="O604" s="224"/>
      <c r="P604" s="224"/>
      <c r="Q604" s="224"/>
      <c r="R604" s="224"/>
      <c r="S604" s="224"/>
      <c r="T604" s="224"/>
      <c r="U604" s="224"/>
      <c r="V604" s="224"/>
      <c r="W604" s="224"/>
      <c r="X604" s="224"/>
      <c r="Y604" s="215"/>
      <c r="Z604" s="215"/>
      <c r="AA604" s="215"/>
      <c r="AB604" s="215"/>
      <c r="AC604" s="215"/>
      <c r="AD604" s="215"/>
      <c r="AE604" s="215"/>
      <c r="AF604" s="215"/>
      <c r="AG604" s="215" t="s">
        <v>126</v>
      </c>
      <c r="AH604" s="215">
        <v>1</v>
      </c>
      <c r="AI604" s="215"/>
      <c r="AJ604" s="215"/>
      <c r="AK604" s="215"/>
      <c r="AL604" s="215"/>
      <c r="AM604" s="215"/>
      <c r="AN604" s="215"/>
      <c r="AO604" s="215"/>
      <c r="AP604" s="215"/>
      <c r="AQ604" s="215"/>
      <c r="AR604" s="215"/>
      <c r="AS604" s="215"/>
      <c r="AT604" s="215"/>
      <c r="AU604" s="215"/>
      <c r="AV604" s="215"/>
      <c r="AW604" s="215"/>
      <c r="AX604" s="215"/>
      <c r="AY604" s="215"/>
      <c r="AZ604" s="215"/>
      <c r="BA604" s="215"/>
      <c r="BB604" s="215"/>
      <c r="BC604" s="215"/>
      <c r="BD604" s="215"/>
      <c r="BE604" s="215"/>
      <c r="BF604" s="215"/>
      <c r="BG604" s="215"/>
      <c r="BH604" s="215"/>
    </row>
    <row r="605" spans="1:60" ht="22.5" outlineLevel="1" x14ac:dyDescent="0.2">
      <c r="A605" s="242">
        <v>71</v>
      </c>
      <c r="B605" s="243" t="s">
        <v>539</v>
      </c>
      <c r="C605" s="262" t="s">
        <v>540</v>
      </c>
      <c r="D605" s="244" t="s">
        <v>142</v>
      </c>
      <c r="E605" s="245">
        <v>25.803750000000001</v>
      </c>
      <c r="F605" s="246"/>
      <c r="G605" s="247">
        <f>ROUND(E605*F605,2)</f>
        <v>0</v>
      </c>
      <c r="H605" s="246"/>
      <c r="I605" s="247">
        <f>ROUND(E605*H605,2)</f>
        <v>0</v>
      </c>
      <c r="J605" s="246"/>
      <c r="K605" s="247">
        <f>ROUND(E605*J605,2)</f>
        <v>0</v>
      </c>
      <c r="L605" s="247">
        <v>21</v>
      </c>
      <c r="M605" s="247">
        <f>G605*(1+L605/100)</f>
        <v>0</v>
      </c>
      <c r="N605" s="247">
        <v>6.0499999999999998E-3</v>
      </c>
      <c r="O605" s="247">
        <f>ROUND(E605*N605,2)</f>
        <v>0.16</v>
      </c>
      <c r="P605" s="247">
        <v>0</v>
      </c>
      <c r="Q605" s="247">
        <f>ROUND(E605*P605,2)</f>
        <v>0</v>
      </c>
      <c r="R605" s="247" t="s">
        <v>317</v>
      </c>
      <c r="S605" s="247" t="s">
        <v>119</v>
      </c>
      <c r="T605" s="248" t="s">
        <v>120</v>
      </c>
      <c r="U605" s="224">
        <v>0</v>
      </c>
      <c r="V605" s="224">
        <f>ROUND(E605*U605,2)</f>
        <v>0</v>
      </c>
      <c r="W605" s="224"/>
      <c r="X605" s="224" t="s">
        <v>318</v>
      </c>
      <c r="Y605" s="215"/>
      <c r="Z605" s="215"/>
      <c r="AA605" s="215"/>
      <c r="AB605" s="215"/>
      <c r="AC605" s="215"/>
      <c r="AD605" s="215"/>
      <c r="AE605" s="215"/>
      <c r="AF605" s="215"/>
      <c r="AG605" s="215" t="s">
        <v>319</v>
      </c>
      <c r="AH605" s="215"/>
      <c r="AI605" s="215"/>
      <c r="AJ605" s="215"/>
      <c r="AK605" s="215"/>
      <c r="AL605" s="215"/>
      <c r="AM605" s="215"/>
      <c r="AN605" s="215"/>
      <c r="AO605" s="215"/>
      <c r="AP605" s="215"/>
      <c r="AQ605" s="215"/>
      <c r="AR605" s="215"/>
      <c r="AS605" s="215"/>
      <c r="AT605" s="215"/>
      <c r="AU605" s="215"/>
      <c r="AV605" s="215"/>
      <c r="AW605" s="215"/>
      <c r="AX605" s="215"/>
      <c r="AY605" s="215"/>
      <c r="AZ605" s="215"/>
      <c r="BA605" s="215"/>
      <c r="BB605" s="215"/>
      <c r="BC605" s="215"/>
      <c r="BD605" s="215"/>
      <c r="BE605" s="215"/>
      <c r="BF605" s="215"/>
      <c r="BG605" s="215"/>
      <c r="BH605" s="215"/>
    </row>
    <row r="606" spans="1:60" outlineLevel="1" x14ac:dyDescent="0.2">
      <c r="A606" s="222"/>
      <c r="B606" s="223"/>
      <c r="C606" s="264" t="s">
        <v>530</v>
      </c>
      <c r="D606" s="225"/>
      <c r="E606" s="226"/>
      <c r="F606" s="224"/>
      <c r="G606" s="224"/>
      <c r="H606" s="224"/>
      <c r="I606" s="224"/>
      <c r="J606" s="224"/>
      <c r="K606" s="224"/>
      <c r="L606" s="224"/>
      <c r="M606" s="224"/>
      <c r="N606" s="224"/>
      <c r="O606" s="224"/>
      <c r="P606" s="224"/>
      <c r="Q606" s="224"/>
      <c r="R606" s="224"/>
      <c r="S606" s="224"/>
      <c r="T606" s="224"/>
      <c r="U606" s="224"/>
      <c r="V606" s="224"/>
      <c r="W606" s="224"/>
      <c r="X606" s="224"/>
      <c r="Y606" s="215"/>
      <c r="Z606" s="215"/>
      <c r="AA606" s="215"/>
      <c r="AB606" s="215"/>
      <c r="AC606" s="215"/>
      <c r="AD606" s="215"/>
      <c r="AE606" s="215"/>
      <c r="AF606" s="215"/>
      <c r="AG606" s="215" t="s">
        <v>126</v>
      </c>
      <c r="AH606" s="215">
        <v>0</v>
      </c>
      <c r="AI606" s="215"/>
      <c r="AJ606" s="215"/>
      <c r="AK606" s="215"/>
      <c r="AL606" s="215"/>
      <c r="AM606" s="215"/>
      <c r="AN606" s="215"/>
      <c r="AO606" s="215"/>
      <c r="AP606" s="215"/>
      <c r="AQ606" s="215"/>
      <c r="AR606" s="215"/>
      <c r="AS606" s="215"/>
      <c r="AT606" s="215"/>
      <c r="AU606" s="215"/>
      <c r="AV606" s="215"/>
      <c r="AW606" s="215"/>
      <c r="AX606" s="215"/>
      <c r="AY606" s="215"/>
      <c r="AZ606" s="215"/>
      <c r="BA606" s="215"/>
      <c r="BB606" s="215"/>
      <c r="BC606" s="215"/>
      <c r="BD606" s="215"/>
      <c r="BE606" s="215"/>
      <c r="BF606" s="215"/>
      <c r="BG606" s="215"/>
      <c r="BH606" s="215"/>
    </row>
    <row r="607" spans="1:60" outlineLevel="1" x14ac:dyDescent="0.2">
      <c r="A607" s="222"/>
      <c r="B607" s="223"/>
      <c r="C607" s="264" t="s">
        <v>538</v>
      </c>
      <c r="D607" s="225"/>
      <c r="E607" s="226"/>
      <c r="F607" s="224"/>
      <c r="G607" s="224"/>
      <c r="H607" s="224"/>
      <c r="I607" s="224"/>
      <c r="J607" s="224"/>
      <c r="K607" s="224"/>
      <c r="L607" s="224"/>
      <c r="M607" s="224"/>
      <c r="N607" s="224"/>
      <c r="O607" s="224"/>
      <c r="P607" s="224"/>
      <c r="Q607" s="224"/>
      <c r="R607" s="224"/>
      <c r="S607" s="224"/>
      <c r="T607" s="224"/>
      <c r="U607" s="224"/>
      <c r="V607" s="224"/>
      <c r="W607" s="224"/>
      <c r="X607" s="224"/>
      <c r="Y607" s="215"/>
      <c r="Z607" s="215"/>
      <c r="AA607" s="215"/>
      <c r="AB607" s="215"/>
      <c r="AC607" s="215"/>
      <c r="AD607" s="215"/>
      <c r="AE607" s="215"/>
      <c r="AF607" s="215"/>
      <c r="AG607" s="215" t="s">
        <v>126</v>
      </c>
      <c r="AH607" s="215">
        <v>0</v>
      </c>
      <c r="AI607" s="215"/>
      <c r="AJ607" s="215"/>
      <c r="AK607" s="215"/>
      <c r="AL607" s="215"/>
      <c r="AM607" s="215"/>
      <c r="AN607" s="215"/>
      <c r="AO607" s="215"/>
      <c r="AP607" s="215"/>
      <c r="AQ607" s="215"/>
      <c r="AR607" s="215"/>
      <c r="AS607" s="215"/>
      <c r="AT607" s="215"/>
      <c r="AU607" s="215"/>
      <c r="AV607" s="215"/>
      <c r="AW607" s="215"/>
      <c r="AX607" s="215"/>
      <c r="AY607" s="215"/>
      <c r="AZ607" s="215"/>
      <c r="BA607" s="215"/>
      <c r="BB607" s="215"/>
      <c r="BC607" s="215"/>
      <c r="BD607" s="215"/>
      <c r="BE607" s="215"/>
      <c r="BF607" s="215"/>
      <c r="BG607" s="215"/>
      <c r="BH607" s="215"/>
    </row>
    <row r="608" spans="1:60" outlineLevel="1" x14ac:dyDescent="0.2">
      <c r="A608" s="222"/>
      <c r="B608" s="223"/>
      <c r="C608" s="264" t="s">
        <v>532</v>
      </c>
      <c r="D608" s="225"/>
      <c r="E608" s="226">
        <v>3.94</v>
      </c>
      <c r="F608" s="224"/>
      <c r="G608" s="224"/>
      <c r="H608" s="224"/>
      <c r="I608" s="224"/>
      <c r="J608" s="224"/>
      <c r="K608" s="224"/>
      <c r="L608" s="224"/>
      <c r="M608" s="224"/>
      <c r="N608" s="224"/>
      <c r="O608" s="224"/>
      <c r="P608" s="224"/>
      <c r="Q608" s="224"/>
      <c r="R608" s="224"/>
      <c r="S608" s="224"/>
      <c r="T608" s="224"/>
      <c r="U608" s="224"/>
      <c r="V608" s="224"/>
      <c r="W608" s="224"/>
      <c r="X608" s="224"/>
      <c r="Y608" s="215"/>
      <c r="Z608" s="215"/>
      <c r="AA608" s="215"/>
      <c r="AB608" s="215"/>
      <c r="AC608" s="215"/>
      <c r="AD608" s="215"/>
      <c r="AE608" s="215"/>
      <c r="AF608" s="215"/>
      <c r="AG608" s="215" t="s">
        <v>126</v>
      </c>
      <c r="AH608" s="215">
        <v>0</v>
      </c>
      <c r="AI608" s="215"/>
      <c r="AJ608" s="215"/>
      <c r="AK608" s="215"/>
      <c r="AL608" s="215"/>
      <c r="AM608" s="215"/>
      <c r="AN608" s="215"/>
      <c r="AO608" s="215"/>
      <c r="AP608" s="215"/>
      <c r="AQ608" s="215"/>
      <c r="AR608" s="215"/>
      <c r="AS608" s="215"/>
      <c r="AT608" s="215"/>
      <c r="AU608" s="215"/>
      <c r="AV608" s="215"/>
      <c r="AW608" s="215"/>
      <c r="AX608" s="215"/>
      <c r="AY608" s="215"/>
      <c r="AZ608" s="215"/>
      <c r="BA608" s="215"/>
      <c r="BB608" s="215"/>
      <c r="BC608" s="215"/>
      <c r="BD608" s="215"/>
      <c r="BE608" s="215"/>
      <c r="BF608" s="215"/>
      <c r="BG608" s="215"/>
      <c r="BH608" s="215"/>
    </row>
    <row r="609" spans="1:60" outlineLevel="1" x14ac:dyDescent="0.2">
      <c r="A609" s="222"/>
      <c r="B609" s="223"/>
      <c r="C609" s="264" t="s">
        <v>533</v>
      </c>
      <c r="D609" s="225"/>
      <c r="E609" s="226">
        <v>6.58</v>
      </c>
      <c r="F609" s="224"/>
      <c r="G609" s="224"/>
      <c r="H609" s="224"/>
      <c r="I609" s="224"/>
      <c r="J609" s="224"/>
      <c r="K609" s="224"/>
      <c r="L609" s="224"/>
      <c r="M609" s="224"/>
      <c r="N609" s="224"/>
      <c r="O609" s="224"/>
      <c r="P609" s="224"/>
      <c r="Q609" s="224"/>
      <c r="R609" s="224"/>
      <c r="S609" s="224"/>
      <c r="T609" s="224"/>
      <c r="U609" s="224"/>
      <c r="V609" s="224"/>
      <c r="W609" s="224"/>
      <c r="X609" s="224"/>
      <c r="Y609" s="215"/>
      <c r="Z609" s="215"/>
      <c r="AA609" s="215"/>
      <c r="AB609" s="215"/>
      <c r="AC609" s="215"/>
      <c r="AD609" s="215"/>
      <c r="AE609" s="215"/>
      <c r="AF609" s="215"/>
      <c r="AG609" s="215" t="s">
        <v>126</v>
      </c>
      <c r="AH609" s="215">
        <v>0</v>
      </c>
      <c r="AI609" s="215"/>
      <c r="AJ609" s="215"/>
      <c r="AK609" s="215"/>
      <c r="AL609" s="215"/>
      <c r="AM609" s="215"/>
      <c r="AN609" s="215"/>
      <c r="AO609" s="215"/>
      <c r="AP609" s="215"/>
      <c r="AQ609" s="215"/>
      <c r="AR609" s="215"/>
      <c r="AS609" s="215"/>
      <c r="AT609" s="215"/>
      <c r="AU609" s="215"/>
      <c r="AV609" s="215"/>
      <c r="AW609" s="215"/>
      <c r="AX609" s="215"/>
      <c r="AY609" s="215"/>
      <c r="AZ609" s="215"/>
      <c r="BA609" s="215"/>
      <c r="BB609" s="215"/>
      <c r="BC609" s="215"/>
      <c r="BD609" s="215"/>
      <c r="BE609" s="215"/>
      <c r="BF609" s="215"/>
      <c r="BG609" s="215"/>
      <c r="BH609" s="215"/>
    </row>
    <row r="610" spans="1:60" outlineLevel="1" x14ac:dyDescent="0.2">
      <c r="A610" s="222"/>
      <c r="B610" s="223"/>
      <c r="C610" s="264" t="s">
        <v>534</v>
      </c>
      <c r="D610" s="225"/>
      <c r="E610" s="226">
        <v>4.3</v>
      </c>
      <c r="F610" s="224"/>
      <c r="G610" s="224"/>
      <c r="H610" s="224"/>
      <c r="I610" s="224"/>
      <c r="J610" s="224"/>
      <c r="K610" s="224"/>
      <c r="L610" s="224"/>
      <c r="M610" s="224"/>
      <c r="N610" s="224"/>
      <c r="O610" s="224"/>
      <c r="P610" s="224"/>
      <c r="Q610" s="224"/>
      <c r="R610" s="224"/>
      <c r="S610" s="224"/>
      <c r="T610" s="224"/>
      <c r="U610" s="224"/>
      <c r="V610" s="224"/>
      <c r="W610" s="224"/>
      <c r="X610" s="224"/>
      <c r="Y610" s="215"/>
      <c r="Z610" s="215"/>
      <c r="AA610" s="215"/>
      <c r="AB610" s="215"/>
      <c r="AC610" s="215"/>
      <c r="AD610" s="215"/>
      <c r="AE610" s="215"/>
      <c r="AF610" s="215"/>
      <c r="AG610" s="215" t="s">
        <v>126</v>
      </c>
      <c r="AH610" s="215">
        <v>0</v>
      </c>
      <c r="AI610" s="215"/>
      <c r="AJ610" s="215"/>
      <c r="AK610" s="215"/>
      <c r="AL610" s="215"/>
      <c r="AM610" s="215"/>
      <c r="AN610" s="215"/>
      <c r="AO610" s="215"/>
      <c r="AP610" s="215"/>
      <c r="AQ610" s="215"/>
      <c r="AR610" s="215"/>
      <c r="AS610" s="215"/>
      <c r="AT610" s="215"/>
      <c r="AU610" s="215"/>
      <c r="AV610" s="215"/>
      <c r="AW610" s="215"/>
      <c r="AX610" s="215"/>
      <c r="AY610" s="215"/>
      <c r="AZ610" s="215"/>
      <c r="BA610" s="215"/>
      <c r="BB610" s="215"/>
      <c r="BC610" s="215"/>
      <c r="BD610" s="215"/>
      <c r="BE610" s="215"/>
      <c r="BF610" s="215"/>
      <c r="BG610" s="215"/>
      <c r="BH610" s="215"/>
    </row>
    <row r="611" spans="1:60" outlineLevel="1" x14ac:dyDescent="0.2">
      <c r="A611" s="222"/>
      <c r="B611" s="223"/>
      <c r="C611" s="264" t="s">
        <v>535</v>
      </c>
      <c r="D611" s="225"/>
      <c r="E611" s="226">
        <v>1.95</v>
      </c>
      <c r="F611" s="224"/>
      <c r="G611" s="224"/>
      <c r="H611" s="224"/>
      <c r="I611" s="224"/>
      <c r="J611" s="224"/>
      <c r="K611" s="224"/>
      <c r="L611" s="224"/>
      <c r="M611" s="224"/>
      <c r="N611" s="224"/>
      <c r="O611" s="224"/>
      <c r="P611" s="224"/>
      <c r="Q611" s="224"/>
      <c r="R611" s="224"/>
      <c r="S611" s="224"/>
      <c r="T611" s="224"/>
      <c r="U611" s="224"/>
      <c r="V611" s="224"/>
      <c r="W611" s="224"/>
      <c r="X611" s="224"/>
      <c r="Y611" s="215"/>
      <c r="Z611" s="215"/>
      <c r="AA611" s="215"/>
      <c r="AB611" s="215"/>
      <c r="AC611" s="215"/>
      <c r="AD611" s="215"/>
      <c r="AE611" s="215"/>
      <c r="AF611" s="215"/>
      <c r="AG611" s="215" t="s">
        <v>126</v>
      </c>
      <c r="AH611" s="215">
        <v>0</v>
      </c>
      <c r="AI611" s="215"/>
      <c r="AJ611" s="215"/>
      <c r="AK611" s="215"/>
      <c r="AL611" s="215"/>
      <c r="AM611" s="215"/>
      <c r="AN611" s="215"/>
      <c r="AO611" s="215"/>
      <c r="AP611" s="215"/>
      <c r="AQ611" s="215"/>
      <c r="AR611" s="215"/>
      <c r="AS611" s="215"/>
      <c r="AT611" s="215"/>
      <c r="AU611" s="215"/>
      <c r="AV611" s="215"/>
      <c r="AW611" s="215"/>
      <c r="AX611" s="215"/>
      <c r="AY611" s="215"/>
      <c r="AZ611" s="215"/>
      <c r="BA611" s="215"/>
      <c r="BB611" s="215"/>
      <c r="BC611" s="215"/>
      <c r="BD611" s="215"/>
      <c r="BE611" s="215"/>
      <c r="BF611" s="215"/>
      <c r="BG611" s="215"/>
      <c r="BH611" s="215"/>
    </row>
    <row r="612" spans="1:60" outlineLevel="1" x14ac:dyDescent="0.2">
      <c r="A612" s="222"/>
      <c r="B612" s="223"/>
      <c r="C612" s="264" t="s">
        <v>536</v>
      </c>
      <c r="D612" s="225"/>
      <c r="E612" s="226">
        <v>4.0599999999999996</v>
      </c>
      <c r="F612" s="224"/>
      <c r="G612" s="224"/>
      <c r="H612" s="224"/>
      <c r="I612" s="224"/>
      <c r="J612" s="224"/>
      <c r="K612" s="224"/>
      <c r="L612" s="224"/>
      <c r="M612" s="224"/>
      <c r="N612" s="224"/>
      <c r="O612" s="224"/>
      <c r="P612" s="224"/>
      <c r="Q612" s="224"/>
      <c r="R612" s="224"/>
      <c r="S612" s="224"/>
      <c r="T612" s="224"/>
      <c r="U612" s="224"/>
      <c r="V612" s="224"/>
      <c r="W612" s="224"/>
      <c r="X612" s="224"/>
      <c r="Y612" s="215"/>
      <c r="Z612" s="215"/>
      <c r="AA612" s="215"/>
      <c r="AB612" s="215"/>
      <c r="AC612" s="215"/>
      <c r="AD612" s="215"/>
      <c r="AE612" s="215"/>
      <c r="AF612" s="215"/>
      <c r="AG612" s="215" t="s">
        <v>126</v>
      </c>
      <c r="AH612" s="215">
        <v>0</v>
      </c>
      <c r="AI612" s="215"/>
      <c r="AJ612" s="215"/>
      <c r="AK612" s="215"/>
      <c r="AL612" s="215"/>
      <c r="AM612" s="215"/>
      <c r="AN612" s="215"/>
      <c r="AO612" s="215"/>
      <c r="AP612" s="215"/>
      <c r="AQ612" s="215"/>
      <c r="AR612" s="215"/>
      <c r="AS612" s="215"/>
      <c r="AT612" s="215"/>
      <c r="AU612" s="215"/>
      <c r="AV612" s="215"/>
      <c r="AW612" s="215"/>
      <c r="AX612" s="215"/>
      <c r="AY612" s="215"/>
      <c r="AZ612" s="215"/>
      <c r="BA612" s="215"/>
      <c r="BB612" s="215"/>
      <c r="BC612" s="215"/>
      <c r="BD612" s="215"/>
      <c r="BE612" s="215"/>
      <c r="BF612" s="215"/>
      <c r="BG612" s="215"/>
      <c r="BH612" s="215"/>
    </row>
    <row r="613" spans="1:60" outlineLevel="1" x14ac:dyDescent="0.2">
      <c r="A613" s="222"/>
      <c r="B613" s="223"/>
      <c r="C613" s="264" t="s">
        <v>537</v>
      </c>
      <c r="D613" s="225"/>
      <c r="E613" s="226">
        <v>3.75</v>
      </c>
      <c r="F613" s="224"/>
      <c r="G613" s="224"/>
      <c r="H613" s="224"/>
      <c r="I613" s="224"/>
      <c r="J613" s="224"/>
      <c r="K613" s="224"/>
      <c r="L613" s="224"/>
      <c r="M613" s="224"/>
      <c r="N613" s="224"/>
      <c r="O613" s="224"/>
      <c r="P613" s="224"/>
      <c r="Q613" s="224"/>
      <c r="R613" s="224"/>
      <c r="S613" s="224"/>
      <c r="T613" s="224"/>
      <c r="U613" s="224"/>
      <c r="V613" s="224"/>
      <c r="W613" s="224"/>
      <c r="X613" s="224"/>
      <c r="Y613" s="215"/>
      <c r="Z613" s="215"/>
      <c r="AA613" s="215"/>
      <c r="AB613" s="215"/>
      <c r="AC613" s="215"/>
      <c r="AD613" s="215"/>
      <c r="AE613" s="215"/>
      <c r="AF613" s="215"/>
      <c r="AG613" s="215" t="s">
        <v>126</v>
      </c>
      <c r="AH613" s="215">
        <v>0</v>
      </c>
      <c r="AI613" s="215"/>
      <c r="AJ613" s="215"/>
      <c r="AK613" s="215"/>
      <c r="AL613" s="215"/>
      <c r="AM613" s="215"/>
      <c r="AN613" s="215"/>
      <c r="AO613" s="215"/>
      <c r="AP613" s="215"/>
      <c r="AQ613" s="215"/>
      <c r="AR613" s="215"/>
      <c r="AS613" s="215"/>
      <c r="AT613" s="215"/>
      <c r="AU613" s="215"/>
      <c r="AV613" s="215"/>
      <c r="AW613" s="215"/>
      <c r="AX613" s="215"/>
      <c r="AY613" s="215"/>
      <c r="AZ613" s="215"/>
      <c r="BA613" s="215"/>
      <c r="BB613" s="215"/>
      <c r="BC613" s="215"/>
      <c r="BD613" s="215"/>
      <c r="BE613" s="215"/>
      <c r="BF613" s="215"/>
      <c r="BG613" s="215"/>
      <c r="BH613" s="215"/>
    </row>
    <row r="614" spans="1:60" outlineLevel="1" x14ac:dyDescent="0.2">
      <c r="A614" s="222"/>
      <c r="B614" s="223"/>
      <c r="C614" s="265" t="s">
        <v>216</v>
      </c>
      <c r="D614" s="227"/>
      <c r="E614" s="228">
        <v>24.57</v>
      </c>
      <c r="F614" s="224"/>
      <c r="G614" s="224"/>
      <c r="H614" s="224"/>
      <c r="I614" s="224"/>
      <c r="J614" s="224"/>
      <c r="K614" s="224"/>
      <c r="L614" s="224"/>
      <c r="M614" s="224"/>
      <c r="N614" s="224"/>
      <c r="O614" s="224"/>
      <c r="P614" s="224"/>
      <c r="Q614" s="224"/>
      <c r="R614" s="224"/>
      <c r="S614" s="224"/>
      <c r="T614" s="224"/>
      <c r="U614" s="224"/>
      <c r="V614" s="224"/>
      <c r="W614" s="224"/>
      <c r="X614" s="224"/>
      <c r="Y614" s="215"/>
      <c r="Z614" s="215"/>
      <c r="AA614" s="215"/>
      <c r="AB614" s="215"/>
      <c r="AC614" s="215"/>
      <c r="AD614" s="215"/>
      <c r="AE614" s="215"/>
      <c r="AF614" s="215"/>
      <c r="AG614" s="215" t="s">
        <v>126</v>
      </c>
      <c r="AH614" s="215">
        <v>1</v>
      </c>
      <c r="AI614" s="215"/>
      <c r="AJ614" s="215"/>
      <c r="AK614" s="215"/>
      <c r="AL614" s="215"/>
      <c r="AM614" s="215"/>
      <c r="AN614" s="215"/>
      <c r="AO614" s="215"/>
      <c r="AP614" s="215"/>
      <c r="AQ614" s="215"/>
      <c r="AR614" s="215"/>
      <c r="AS614" s="215"/>
      <c r="AT614" s="215"/>
      <c r="AU614" s="215"/>
      <c r="AV614" s="215"/>
      <c r="AW614" s="215"/>
      <c r="AX614" s="215"/>
      <c r="AY614" s="215"/>
      <c r="AZ614" s="215"/>
      <c r="BA614" s="215"/>
      <c r="BB614" s="215"/>
      <c r="BC614" s="215"/>
      <c r="BD614" s="215"/>
      <c r="BE614" s="215"/>
      <c r="BF614" s="215"/>
      <c r="BG614" s="215"/>
      <c r="BH614" s="215"/>
    </row>
    <row r="615" spans="1:60" outlineLevel="1" x14ac:dyDescent="0.2">
      <c r="A615" s="222"/>
      <c r="B615" s="223"/>
      <c r="C615" s="267" t="s">
        <v>541</v>
      </c>
      <c r="D615" s="229"/>
      <c r="E615" s="230">
        <v>1.23</v>
      </c>
      <c r="F615" s="224"/>
      <c r="G615" s="224"/>
      <c r="H615" s="224"/>
      <c r="I615" s="224"/>
      <c r="J615" s="224"/>
      <c r="K615" s="224"/>
      <c r="L615" s="224"/>
      <c r="M615" s="224"/>
      <c r="N615" s="224"/>
      <c r="O615" s="224"/>
      <c r="P615" s="224"/>
      <c r="Q615" s="224"/>
      <c r="R615" s="224"/>
      <c r="S615" s="224"/>
      <c r="T615" s="224"/>
      <c r="U615" s="224"/>
      <c r="V615" s="224"/>
      <c r="W615" s="224"/>
      <c r="X615" s="224"/>
      <c r="Y615" s="215"/>
      <c r="Z615" s="215"/>
      <c r="AA615" s="215"/>
      <c r="AB615" s="215"/>
      <c r="AC615" s="215"/>
      <c r="AD615" s="215"/>
      <c r="AE615" s="215"/>
      <c r="AF615" s="215"/>
      <c r="AG615" s="215" t="s">
        <v>126</v>
      </c>
      <c r="AH615" s="215">
        <v>4</v>
      </c>
      <c r="AI615" s="215"/>
      <c r="AJ615" s="215"/>
      <c r="AK615" s="215"/>
      <c r="AL615" s="215"/>
      <c r="AM615" s="215"/>
      <c r="AN615" s="215"/>
      <c r="AO615" s="215"/>
      <c r="AP615" s="215"/>
      <c r="AQ615" s="215"/>
      <c r="AR615" s="215"/>
      <c r="AS615" s="215"/>
      <c r="AT615" s="215"/>
      <c r="AU615" s="215"/>
      <c r="AV615" s="215"/>
      <c r="AW615" s="215"/>
      <c r="AX615" s="215"/>
      <c r="AY615" s="215"/>
      <c r="AZ615" s="215"/>
      <c r="BA615" s="215"/>
      <c r="BB615" s="215"/>
      <c r="BC615" s="215"/>
      <c r="BD615" s="215"/>
      <c r="BE615" s="215"/>
      <c r="BF615" s="215"/>
      <c r="BG615" s="215"/>
      <c r="BH615" s="215"/>
    </row>
    <row r="616" spans="1:60" outlineLevel="1" x14ac:dyDescent="0.2">
      <c r="A616" s="222"/>
      <c r="B616" s="223"/>
      <c r="C616" s="265" t="s">
        <v>216</v>
      </c>
      <c r="D616" s="227"/>
      <c r="E616" s="228">
        <v>1.23</v>
      </c>
      <c r="F616" s="224"/>
      <c r="G616" s="224"/>
      <c r="H616" s="224"/>
      <c r="I616" s="224"/>
      <c r="J616" s="224"/>
      <c r="K616" s="224"/>
      <c r="L616" s="224"/>
      <c r="M616" s="224"/>
      <c r="N616" s="224"/>
      <c r="O616" s="224"/>
      <c r="P616" s="224"/>
      <c r="Q616" s="224"/>
      <c r="R616" s="224"/>
      <c r="S616" s="224"/>
      <c r="T616" s="224"/>
      <c r="U616" s="224"/>
      <c r="V616" s="224"/>
      <c r="W616" s="224"/>
      <c r="X616" s="224"/>
      <c r="Y616" s="215"/>
      <c r="Z616" s="215"/>
      <c r="AA616" s="215"/>
      <c r="AB616" s="215"/>
      <c r="AC616" s="215"/>
      <c r="AD616" s="215"/>
      <c r="AE616" s="215"/>
      <c r="AF616" s="215"/>
      <c r="AG616" s="215" t="s">
        <v>126</v>
      </c>
      <c r="AH616" s="215">
        <v>1</v>
      </c>
      <c r="AI616" s="215"/>
      <c r="AJ616" s="215"/>
      <c r="AK616" s="215"/>
      <c r="AL616" s="215"/>
      <c r="AM616" s="215"/>
      <c r="AN616" s="215"/>
      <c r="AO616" s="215"/>
      <c r="AP616" s="215"/>
      <c r="AQ616" s="215"/>
      <c r="AR616" s="215"/>
      <c r="AS616" s="215"/>
      <c r="AT616" s="215"/>
      <c r="AU616" s="215"/>
      <c r="AV616" s="215"/>
      <c r="AW616" s="215"/>
      <c r="AX616" s="215"/>
      <c r="AY616" s="215"/>
      <c r="AZ616" s="215"/>
      <c r="BA616" s="215"/>
      <c r="BB616" s="215"/>
      <c r="BC616" s="215"/>
      <c r="BD616" s="215"/>
      <c r="BE616" s="215"/>
      <c r="BF616" s="215"/>
      <c r="BG616" s="215"/>
      <c r="BH616" s="215"/>
    </row>
    <row r="617" spans="1:60" outlineLevel="1" x14ac:dyDescent="0.2">
      <c r="A617" s="222"/>
      <c r="B617" s="223"/>
      <c r="C617" s="267" t="s">
        <v>460</v>
      </c>
      <c r="D617" s="229"/>
      <c r="E617" s="230"/>
      <c r="F617" s="224"/>
      <c r="G617" s="224"/>
      <c r="H617" s="224"/>
      <c r="I617" s="224"/>
      <c r="J617" s="224"/>
      <c r="K617" s="224"/>
      <c r="L617" s="224"/>
      <c r="M617" s="224"/>
      <c r="N617" s="224"/>
      <c r="O617" s="224"/>
      <c r="P617" s="224"/>
      <c r="Q617" s="224"/>
      <c r="R617" s="224"/>
      <c r="S617" s="224"/>
      <c r="T617" s="224"/>
      <c r="U617" s="224"/>
      <c r="V617" s="224"/>
      <c r="W617" s="224"/>
      <c r="X617" s="224"/>
      <c r="Y617" s="215"/>
      <c r="Z617" s="215"/>
      <c r="AA617" s="215"/>
      <c r="AB617" s="215"/>
      <c r="AC617" s="215"/>
      <c r="AD617" s="215"/>
      <c r="AE617" s="215"/>
      <c r="AF617" s="215"/>
      <c r="AG617" s="215" t="s">
        <v>126</v>
      </c>
      <c r="AH617" s="215">
        <v>4</v>
      </c>
      <c r="AI617" s="215"/>
      <c r="AJ617" s="215"/>
      <c r="AK617" s="215"/>
      <c r="AL617" s="215"/>
      <c r="AM617" s="215"/>
      <c r="AN617" s="215"/>
      <c r="AO617" s="215"/>
      <c r="AP617" s="215"/>
      <c r="AQ617" s="215"/>
      <c r="AR617" s="215"/>
      <c r="AS617" s="215"/>
      <c r="AT617" s="215"/>
      <c r="AU617" s="215"/>
      <c r="AV617" s="215"/>
      <c r="AW617" s="215"/>
      <c r="AX617" s="215"/>
      <c r="AY617" s="215"/>
      <c r="AZ617" s="215"/>
      <c r="BA617" s="215"/>
      <c r="BB617" s="215"/>
      <c r="BC617" s="215"/>
      <c r="BD617" s="215"/>
      <c r="BE617" s="215"/>
      <c r="BF617" s="215"/>
      <c r="BG617" s="215"/>
      <c r="BH617" s="215"/>
    </row>
    <row r="618" spans="1:60" ht="22.5" outlineLevel="1" x14ac:dyDescent="0.2">
      <c r="A618" s="242">
        <v>72</v>
      </c>
      <c r="B618" s="243" t="s">
        <v>542</v>
      </c>
      <c r="C618" s="262" t="s">
        <v>543</v>
      </c>
      <c r="D618" s="244" t="s">
        <v>142</v>
      </c>
      <c r="E618" s="245">
        <v>25.803750000000001</v>
      </c>
      <c r="F618" s="246"/>
      <c r="G618" s="247">
        <f>ROUND(E618*F618,2)</f>
        <v>0</v>
      </c>
      <c r="H618" s="246"/>
      <c r="I618" s="247">
        <f>ROUND(E618*H618,2)</f>
        <v>0</v>
      </c>
      <c r="J618" s="246"/>
      <c r="K618" s="247">
        <f>ROUND(E618*J618,2)</f>
        <v>0</v>
      </c>
      <c r="L618" s="247">
        <v>21</v>
      </c>
      <c r="M618" s="247">
        <f>G618*(1+L618/100)</f>
        <v>0</v>
      </c>
      <c r="N618" s="247">
        <v>2.9999999999999997E-4</v>
      </c>
      <c r="O618" s="247">
        <f>ROUND(E618*N618,2)</f>
        <v>0.01</v>
      </c>
      <c r="P618" s="247">
        <v>0</v>
      </c>
      <c r="Q618" s="247">
        <f>ROUND(E618*P618,2)</f>
        <v>0</v>
      </c>
      <c r="R618" s="247" t="s">
        <v>317</v>
      </c>
      <c r="S618" s="247" t="s">
        <v>119</v>
      </c>
      <c r="T618" s="248" t="s">
        <v>120</v>
      </c>
      <c r="U618" s="224">
        <v>0</v>
      </c>
      <c r="V618" s="224">
        <f>ROUND(E618*U618,2)</f>
        <v>0</v>
      </c>
      <c r="W618" s="224"/>
      <c r="X618" s="224" t="s">
        <v>318</v>
      </c>
      <c r="Y618" s="215"/>
      <c r="Z618" s="215"/>
      <c r="AA618" s="215"/>
      <c r="AB618" s="215"/>
      <c r="AC618" s="215"/>
      <c r="AD618" s="215"/>
      <c r="AE618" s="215"/>
      <c r="AF618" s="215"/>
      <c r="AG618" s="215" t="s">
        <v>319</v>
      </c>
      <c r="AH618" s="215"/>
      <c r="AI618" s="215"/>
      <c r="AJ618" s="215"/>
      <c r="AK618" s="215"/>
      <c r="AL618" s="215"/>
      <c r="AM618" s="215"/>
      <c r="AN618" s="215"/>
      <c r="AO618" s="215"/>
      <c r="AP618" s="215"/>
      <c r="AQ618" s="215"/>
      <c r="AR618" s="215"/>
      <c r="AS618" s="215"/>
      <c r="AT618" s="215"/>
      <c r="AU618" s="215"/>
      <c r="AV618" s="215"/>
      <c r="AW618" s="215"/>
      <c r="AX618" s="215"/>
      <c r="AY618" s="215"/>
      <c r="AZ618" s="215"/>
      <c r="BA618" s="215"/>
      <c r="BB618" s="215"/>
      <c r="BC618" s="215"/>
      <c r="BD618" s="215"/>
      <c r="BE618" s="215"/>
      <c r="BF618" s="215"/>
      <c r="BG618" s="215"/>
      <c r="BH618" s="215"/>
    </row>
    <row r="619" spans="1:60" outlineLevel="1" x14ac:dyDescent="0.2">
      <c r="A619" s="222"/>
      <c r="B619" s="223"/>
      <c r="C619" s="264" t="s">
        <v>530</v>
      </c>
      <c r="D619" s="225"/>
      <c r="E619" s="226"/>
      <c r="F619" s="224"/>
      <c r="G619" s="224"/>
      <c r="H619" s="224"/>
      <c r="I619" s="224"/>
      <c r="J619" s="224"/>
      <c r="K619" s="224"/>
      <c r="L619" s="224"/>
      <c r="M619" s="224"/>
      <c r="N619" s="224"/>
      <c r="O619" s="224"/>
      <c r="P619" s="224"/>
      <c r="Q619" s="224"/>
      <c r="R619" s="224"/>
      <c r="S619" s="224"/>
      <c r="T619" s="224"/>
      <c r="U619" s="224"/>
      <c r="V619" s="224"/>
      <c r="W619" s="224"/>
      <c r="X619" s="224"/>
      <c r="Y619" s="215"/>
      <c r="Z619" s="215"/>
      <c r="AA619" s="215"/>
      <c r="AB619" s="215"/>
      <c r="AC619" s="215"/>
      <c r="AD619" s="215"/>
      <c r="AE619" s="215"/>
      <c r="AF619" s="215"/>
      <c r="AG619" s="215" t="s">
        <v>126</v>
      </c>
      <c r="AH619" s="215">
        <v>0</v>
      </c>
      <c r="AI619" s="215"/>
      <c r="AJ619" s="215"/>
      <c r="AK619" s="215"/>
      <c r="AL619" s="215"/>
      <c r="AM619" s="215"/>
      <c r="AN619" s="215"/>
      <c r="AO619" s="215"/>
      <c r="AP619" s="215"/>
      <c r="AQ619" s="215"/>
      <c r="AR619" s="215"/>
      <c r="AS619" s="215"/>
      <c r="AT619" s="215"/>
      <c r="AU619" s="215"/>
      <c r="AV619" s="215"/>
      <c r="AW619" s="215"/>
      <c r="AX619" s="215"/>
      <c r="AY619" s="215"/>
      <c r="AZ619" s="215"/>
      <c r="BA619" s="215"/>
      <c r="BB619" s="215"/>
      <c r="BC619" s="215"/>
      <c r="BD619" s="215"/>
      <c r="BE619" s="215"/>
      <c r="BF619" s="215"/>
      <c r="BG619" s="215"/>
      <c r="BH619" s="215"/>
    </row>
    <row r="620" spans="1:60" outlineLevel="1" x14ac:dyDescent="0.2">
      <c r="A620" s="222"/>
      <c r="B620" s="223"/>
      <c r="C620" s="264" t="s">
        <v>531</v>
      </c>
      <c r="D620" s="225"/>
      <c r="E620" s="226"/>
      <c r="F620" s="224"/>
      <c r="G620" s="224"/>
      <c r="H620" s="224"/>
      <c r="I620" s="224"/>
      <c r="J620" s="224"/>
      <c r="K620" s="224"/>
      <c r="L620" s="224"/>
      <c r="M620" s="224"/>
      <c r="N620" s="224"/>
      <c r="O620" s="224"/>
      <c r="P620" s="224"/>
      <c r="Q620" s="224"/>
      <c r="R620" s="224"/>
      <c r="S620" s="224"/>
      <c r="T620" s="224"/>
      <c r="U620" s="224"/>
      <c r="V620" s="224"/>
      <c r="W620" s="224"/>
      <c r="X620" s="224"/>
      <c r="Y620" s="215"/>
      <c r="Z620" s="215"/>
      <c r="AA620" s="215"/>
      <c r="AB620" s="215"/>
      <c r="AC620" s="215"/>
      <c r="AD620" s="215"/>
      <c r="AE620" s="215"/>
      <c r="AF620" s="215"/>
      <c r="AG620" s="215" t="s">
        <v>126</v>
      </c>
      <c r="AH620" s="215">
        <v>0</v>
      </c>
      <c r="AI620" s="215"/>
      <c r="AJ620" s="215"/>
      <c r="AK620" s="215"/>
      <c r="AL620" s="215"/>
      <c r="AM620" s="215"/>
      <c r="AN620" s="215"/>
      <c r="AO620" s="215"/>
      <c r="AP620" s="215"/>
      <c r="AQ620" s="215"/>
      <c r="AR620" s="215"/>
      <c r="AS620" s="215"/>
      <c r="AT620" s="215"/>
      <c r="AU620" s="215"/>
      <c r="AV620" s="215"/>
      <c r="AW620" s="215"/>
      <c r="AX620" s="215"/>
      <c r="AY620" s="215"/>
      <c r="AZ620" s="215"/>
      <c r="BA620" s="215"/>
      <c r="BB620" s="215"/>
      <c r="BC620" s="215"/>
      <c r="BD620" s="215"/>
      <c r="BE620" s="215"/>
      <c r="BF620" s="215"/>
      <c r="BG620" s="215"/>
      <c r="BH620" s="215"/>
    </row>
    <row r="621" spans="1:60" outlineLevel="1" x14ac:dyDescent="0.2">
      <c r="A621" s="222"/>
      <c r="B621" s="223"/>
      <c r="C621" s="264" t="s">
        <v>532</v>
      </c>
      <c r="D621" s="225"/>
      <c r="E621" s="226">
        <v>3.94</v>
      </c>
      <c r="F621" s="224"/>
      <c r="G621" s="224"/>
      <c r="H621" s="224"/>
      <c r="I621" s="224"/>
      <c r="J621" s="224"/>
      <c r="K621" s="224"/>
      <c r="L621" s="224"/>
      <c r="M621" s="224"/>
      <c r="N621" s="224"/>
      <c r="O621" s="224"/>
      <c r="P621" s="224"/>
      <c r="Q621" s="224"/>
      <c r="R621" s="224"/>
      <c r="S621" s="224"/>
      <c r="T621" s="224"/>
      <c r="U621" s="224"/>
      <c r="V621" s="224"/>
      <c r="W621" s="224"/>
      <c r="X621" s="224"/>
      <c r="Y621" s="215"/>
      <c r="Z621" s="215"/>
      <c r="AA621" s="215"/>
      <c r="AB621" s="215"/>
      <c r="AC621" s="215"/>
      <c r="AD621" s="215"/>
      <c r="AE621" s="215"/>
      <c r="AF621" s="215"/>
      <c r="AG621" s="215" t="s">
        <v>126</v>
      </c>
      <c r="AH621" s="215">
        <v>0</v>
      </c>
      <c r="AI621" s="215"/>
      <c r="AJ621" s="215"/>
      <c r="AK621" s="215"/>
      <c r="AL621" s="215"/>
      <c r="AM621" s="215"/>
      <c r="AN621" s="215"/>
      <c r="AO621" s="215"/>
      <c r="AP621" s="215"/>
      <c r="AQ621" s="215"/>
      <c r="AR621" s="215"/>
      <c r="AS621" s="215"/>
      <c r="AT621" s="215"/>
      <c r="AU621" s="215"/>
      <c r="AV621" s="215"/>
      <c r="AW621" s="215"/>
      <c r="AX621" s="215"/>
      <c r="AY621" s="215"/>
      <c r="AZ621" s="215"/>
      <c r="BA621" s="215"/>
      <c r="BB621" s="215"/>
      <c r="BC621" s="215"/>
      <c r="BD621" s="215"/>
      <c r="BE621" s="215"/>
      <c r="BF621" s="215"/>
      <c r="BG621" s="215"/>
      <c r="BH621" s="215"/>
    </row>
    <row r="622" spans="1:60" outlineLevel="1" x14ac:dyDescent="0.2">
      <c r="A622" s="222"/>
      <c r="B622" s="223"/>
      <c r="C622" s="264" t="s">
        <v>533</v>
      </c>
      <c r="D622" s="225"/>
      <c r="E622" s="226">
        <v>6.58</v>
      </c>
      <c r="F622" s="224"/>
      <c r="G622" s="224"/>
      <c r="H622" s="224"/>
      <c r="I622" s="224"/>
      <c r="J622" s="224"/>
      <c r="K622" s="224"/>
      <c r="L622" s="224"/>
      <c r="M622" s="224"/>
      <c r="N622" s="224"/>
      <c r="O622" s="224"/>
      <c r="P622" s="224"/>
      <c r="Q622" s="224"/>
      <c r="R622" s="224"/>
      <c r="S622" s="224"/>
      <c r="T622" s="224"/>
      <c r="U622" s="224"/>
      <c r="V622" s="224"/>
      <c r="W622" s="224"/>
      <c r="X622" s="224"/>
      <c r="Y622" s="215"/>
      <c r="Z622" s="215"/>
      <c r="AA622" s="215"/>
      <c r="AB622" s="215"/>
      <c r="AC622" s="215"/>
      <c r="AD622" s="215"/>
      <c r="AE622" s="215"/>
      <c r="AF622" s="215"/>
      <c r="AG622" s="215" t="s">
        <v>126</v>
      </c>
      <c r="AH622" s="215">
        <v>0</v>
      </c>
      <c r="AI622" s="215"/>
      <c r="AJ622" s="215"/>
      <c r="AK622" s="215"/>
      <c r="AL622" s="215"/>
      <c r="AM622" s="215"/>
      <c r="AN622" s="215"/>
      <c r="AO622" s="215"/>
      <c r="AP622" s="215"/>
      <c r="AQ622" s="215"/>
      <c r="AR622" s="215"/>
      <c r="AS622" s="215"/>
      <c r="AT622" s="215"/>
      <c r="AU622" s="215"/>
      <c r="AV622" s="215"/>
      <c r="AW622" s="215"/>
      <c r="AX622" s="215"/>
      <c r="AY622" s="215"/>
      <c r="AZ622" s="215"/>
      <c r="BA622" s="215"/>
      <c r="BB622" s="215"/>
      <c r="BC622" s="215"/>
      <c r="BD622" s="215"/>
      <c r="BE622" s="215"/>
      <c r="BF622" s="215"/>
      <c r="BG622" s="215"/>
      <c r="BH622" s="215"/>
    </row>
    <row r="623" spans="1:60" outlineLevel="1" x14ac:dyDescent="0.2">
      <c r="A623" s="222"/>
      <c r="B623" s="223"/>
      <c r="C623" s="264" t="s">
        <v>534</v>
      </c>
      <c r="D623" s="225"/>
      <c r="E623" s="226">
        <v>4.3</v>
      </c>
      <c r="F623" s="224"/>
      <c r="G623" s="224"/>
      <c r="H623" s="224"/>
      <c r="I623" s="224"/>
      <c r="J623" s="224"/>
      <c r="K623" s="224"/>
      <c r="L623" s="224"/>
      <c r="M623" s="224"/>
      <c r="N623" s="224"/>
      <c r="O623" s="224"/>
      <c r="P623" s="224"/>
      <c r="Q623" s="224"/>
      <c r="R623" s="224"/>
      <c r="S623" s="224"/>
      <c r="T623" s="224"/>
      <c r="U623" s="224"/>
      <c r="V623" s="224"/>
      <c r="W623" s="224"/>
      <c r="X623" s="224"/>
      <c r="Y623" s="215"/>
      <c r="Z623" s="215"/>
      <c r="AA623" s="215"/>
      <c r="AB623" s="215"/>
      <c r="AC623" s="215"/>
      <c r="AD623" s="215"/>
      <c r="AE623" s="215"/>
      <c r="AF623" s="215"/>
      <c r="AG623" s="215" t="s">
        <v>126</v>
      </c>
      <c r="AH623" s="215">
        <v>0</v>
      </c>
      <c r="AI623" s="215"/>
      <c r="AJ623" s="215"/>
      <c r="AK623" s="215"/>
      <c r="AL623" s="215"/>
      <c r="AM623" s="215"/>
      <c r="AN623" s="215"/>
      <c r="AO623" s="215"/>
      <c r="AP623" s="215"/>
      <c r="AQ623" s="215"/>
      <c r="AR623" s="215"/>
      <c r="AS623" s="215"/>
      <c r="AT623" s="215"/>
      <c r="AU623" s="215"/>
      <c r="AV623" s="215"/>
      <c r="AW623" s="215"/>
      <c r="AX623" s="215"/>
      <c r="AY623" s="215"/>
      <c r="AZ623" s="215"/>
      <c r="BA623" s="215"/>
      <c r="BB623" s="215"/>
      <c r="BC623" s="215"/>
      <c r="BD623" s="215"/>
      <c r="BE623" s="215"/>
      <c r="BF623" s="215"/>
      <c r="BG623" s="215"/>
      <c r="BH623" s="215"/>
    </row>
    <row r="624" spans="1:60" outlineLevel="1" x14ac:dyDescent="0.2">
      <c r="A624" s="222"/>
      <c r="B624" s="223"/>
      <c r="C624" s="264" t="s">
        <v>535</v>
      </c>
      <c r="D624" s="225"/>
      <c r="E624" s="226">
        <v>1.95</v>
      </c>
      <c r="F624" s="224"/>
      <c r="G624" s="224"/>
      <c r="H624" s="224"/>
      <c r="I624" s="224"/>
      <c r="J624" s="224"/>
      <c r="K624" s="224"/>
      <c r="L624" s="224"/>
      <c r="M624" s="224"/>
      <c r="N624" s="224"/>
      <c r="O624" s="224"/>
      <c r="P624" s="224"/>
      <c r="Q624" s="224"/>
      <c r="R624" s="224"/>
      <c r="S624" s="224"/>
      <c r="T624" s="224"/>
      <c r="U624" s="224"/>
      <c r="V624" s="224"/>
      <c r="W624" s="224"/>
      <c r="X624" s="224"/>
      <c r="Y624" s="215"/>
      <c r="Z624" s="215"/>
      <c r="AA624" s="215"/>
      <c r="AB624" s="215"/>
      <c r="AC624" s="215"/>
      <c r="AD624" s="215"/>
      <c r="AE624" s="215"/>
      <c r="AF624" s="215"/>
      <c r="AG624" s="215" t="s">
        <v>126</v>
      </c>
      <c r="AH624" s="215">
        <v>0</v>
      </c>
      <c r="AI624" s="215"/>
      <c r="AJ624" s="215"/>
      <c r="AK624" s="215"/>
      <c r="AL624" s="215"/>
      <c r="AM624" s="215"/>
      <c r="AN624" s="215"/>
      <c r="AO624" s="215"/>
      <c r="AP624" s="215"/>
      <c r="AQ624" s="215"/>
      <c r="AR624" s="215"/>
      <c r="AS624" s="215"/>
      <c r="AT624" s="215"/>
      <c r="AU624" s="215"/>
      <c r="AV624" s="215"/>
      <c r="AW624" s="215"/>
      <c r="AX624" s="215"/>
      <c r="AY624" s="215"/>
      <c r="AZ624" s="215"/>
      <c r="BA624" s="215"/>
      <c r="BB624" s="215"/>
      <c r="BC624" s="215"/>
      <c r="BD624" s="215"/>
      <c r="BE624" s="215"/>
      <c r="BF624" s="215"/>
      <c r="BG624" s="215"/>
      <c r="BH624" s="215"/>
    </row>
    <row r="625" spans="1:60" outlineLevel="1" x14ac:dyDescent="0.2">
      <c r="A625" s="222"/>
      <c r="B625" s="223"/>
      <c r="C625" s="264" t="s">
        <v>536</v>
      </c>
      <c r="D625" s="225"/>
      <c r="E625" s="226">
        <v>4.0599999999999996</v>
      </c>
      <c r="F625" s="224"/>
      <c r="G625" s="224"/>
      <c r="H625" s="224"/>
      <c r="I625" s="224"/>
      <c r="J625" s="224"/>
      <c r="K625" s="224"/>
      <c r="L625" s="224"/>
      <c r="M625" s="224"/>
      <c r="N625" s="224"/>
      <c r="O625" s="224"/>
      <c r="P625" s="224"/>
      <c r="Q625" s="224"/>
      <c r="R625" s="224"/>
      <c r="S625" s="224"/>
      <c r="T625" s="224"/>
      <c r="U625" s="224"/>
      <c r="V625" s="224"/>
      <c r="W625" s="224"/>
      <c r="X625" s="224"/>
      <c r="Y625" s="215"/>
      <c r="Z625" s="215"/>
      <c r="AA625" s="215"/>
      <c r="AB625" s="215"/>
      <c r="AC625" s="215"/>
      <c r="AD625" s="215"/>
      <c r="AE625" s="215"/>
      <c r="AF625" s="215"/>
      <c r="AG625" s="215" t="s">
        <v>126</v>
      </c>
      <c r="AH625" s="215">
        <v>0</v>
      </c>
      <c r="AI625" s="215"/>
      <c r="AJ625" s="215"/>
      <c r="AK625" s="215"/>
      <c r="AL625" s="215"/>
      <c r="AM625" s="215"/>
      <c r="AN625" s="215"/>
      <c r="AO625" s="215"/>
      <c r="AP625" s="215"/>
      <c r="AQ625" s="215"/>
      <c r="AR625" s="215"/>
      <c r="AS625" s="215"/>
      <c r="AT625" s="215"/>
      <c r="AU625" s="215"/>
      <c r="AV625" s="215"/>
      <c r="AW625" s="215"/>
      <c r="AX625" s="215"/>
      <c r="AY625" s="215"/>
      <c r="AZ625" s="215"/>
      <c r="BA625" s="215"/>
      <c r="BB625" s="215"/>
      <c r="BC625" s="215"/>
      <c r="BD625" s="215"/>
      <c r="BE625" s="215"/>
      <c r="BF625" s="215"/>
      <c r="BG625" s="215"/>
      <c r="BH625" s="215"/>
    </row>
    <row r="626" spans="1:60" outlineLevel="1" x14ac:dyDescent="0.2">
      <c r="A626" s="222"/>
      <c r="B626" s="223"/>
      <c r="C626" s="264" t="s">
        <v>537</v>
      </c>
      <c r="D626" s="225"/>
      <c r="E626" s="226">
        <v>3.75</v>
      </c>
      <c r="F626" s="224"/>
      <c r="G626" s="224"/>
      <c r="H626" s="224"/>
      <c r="I626" s="224"/>
      <c r="J626" s="224"/>
      <c r="K626" s="224"/>
      <c r="L626" s="224"/>
      <c r="M626" s="224"/>
      <c r="N626" s="224"/>
      <c r="O626" s="224"/>
      <c r="P626" s="224"/>
      <c r="Q626" s="224"/>
      <c r="R626" s="224"/>
      <c r="S626" s="224"/>
      <c r="T626" s="224"/>
      <c r="U626" s="224"/>
      <c r="V626" s="224"/>
      <c r="W626" s="224"/>
      <c r="X626" s="224"/>
      <c r="Y626" s="215"/>
      <c r="Z626" s="215"/>
      <c r="AA626" s="215"/>
      <c r="AB626" s="215"/>
      <c r="AC626" s="215"/>
      <c r="AD626" s="215"/>
      <c r="AE626" s="215"/>
      <c r="AF626" s="215"/>
      <c r="AG626" s="215" t="s">
        <v>126</v>
      </c>
      <c r="AH626" s="215">
        <v>0</v>
      </c>
      <c r="AI626" s="215"/>
      <c r="AJ626" s="215"/>
      <c r="AK626" s="215"/>
      <c r="AL626" s="215"/>
      <c r="AM626" s="215"/>
      <c r="AN626" s="215"/>
      <c r="AO626" s="215"/>
      <c r="AP626" s="215"/>
      <c r="AQ626" s="215"/>
      <c r="AR626" s="215"/>
      <c r="AS626" s="215"/>
      <c r="AT626" s="215"/>
      <c r="AU626" s="215"/>
      <c r="AV626" s="215"/>
      <c r="AW626" s="215"/>
      <c r="AX626" s="215"/>
      <c r="AY626" s="215"/>
      <c r="AZ626" s="215"/>
      <c r="BA626" s="215"/>
      <c r="BB626" s="215"/>
      <c r="BC626" s="215"/>
      <c r="BD626" s="215"/>
      <c r="BE626" s="215"/>
      <c r="BF626" s="215"/>
      <c r="BG626" s="215"/>
      <c r="BH626" s="215"/>
    </row>
    <row r="627" spans="1:60" outlineLevel="1" x14ac:dyDescent="0.2">
      <c r="A627" s="222"/>
      <c r="B627" s="223"/>
      <c r="C627" s="265" t="s">
        <v>216</v>
      </c>
      <c r="D627" s="227"/>
      <c r="E627" s="228">
        <v>24.57</v>
      </c>
      <c r="F627" s="224"/>
      <c r="G627" s="224"/>
      <c r="H627" s="224"/>
      <c r="I627" s="224"/>
      <c r="J627" s="224"/>
      <c r="K627" s="224"/>
      <c r="L627" s="224"/>
      <c r="M627" s="224"/>
      <c r="N627" s="224"/>
      <c r="O627" s="224"/>
      <c r="P627" s="224"/>
      <c r="Q627" s="224"/>
      <c r="R627" s="224"/>
      <c r="S627" s="224"/>
      <c r="T627" s="224"/>
      <c r="U627" s="224"/>
      <c r="V627" s="224"/>
      <c r="W627" s="224"/>
      <c r="X627" s="224"/>
      <c r="Y627" s="215"/>
      <c r="Z627" s="215"/>
      <c r="AA627" s="215"/>
      <c r="AB627" s="215"/>
      <c r="AC627" s="215"/>
      <c r="AD627" s="215"/>
      <c r="AE627" s="215"/>
      <c r="AF627" s="215"/>
      <c r="AG627" s="215" t="s">
        <v>126</v>
      </c>
      <c r="AH627" s="215">
        <v>1</v>
      </c>
      <c r="AI627" s="215"/>
      <c r="AJ627" s="215"/>
      <c r="AK627" s="215"/>
      <c r="AL627" s="215"/>
      <c r="AM627" s="215"/>
      <c r="AN627" s="215"/>
      <c r="AO627" s="215"/>
      <c r="AP627" s="215"/>
      <c r="AQ627" s="215"/>
      <c r="AR627" s="215"/>
      <c r="AS627" s="215"/>
      <c r="AT627" s="215"/>
      <c r="AU627" s="215"/>
      <c r="AV627" s="215"/>
      <c r="AW627" s="215"/>
      <c r="AX627" s="215"/>
      <c r="AY627" s="215"/>
      <c r="AZ627" s="215"/>
      <c r="BA627" s="215"/>
      <c r="BB627" s="215"/>
      <c r="BC627" s="215"/>
      <c r="BD627" s="215"/>
      <c r="BE627" s="215"/>
      <c r="BF627" s="215"/>
      <c r="BG627" s="215"/>
      <c r="BH627" s="215"/>
    </row>
    <row r="628" spans="1:60" outlineLevel="1" x14ac:dyDescent="0.2">
      <c r="A628" s="222"/>
      <c r="B628" s="223"/>
      <c r="C628" s="267" t="s">
        <v>541</v>
      </c>
      <c r="D628" s="229"/>
      <c r="E628" s="230">
        <v>1.23</v>
      </c>
      <c r="F628" s="224"/>
      <c r="G628" s="224"/>
      <c r="H628" s="224"/>
      <c r="I628" s="224"/>
      <c r="J628" s="224"/>
      <c r="K628" s="224"/>
      <c r="L628" s="224"/>
      <c r="M628" s="224"/>
      <c r="N628" s="224"/>
      <c r="O628" s="224"/>
      <c r="P628" s="224"/>
      <c r="Q628" s="224"/>
      <c r="R628" s="224"/>
      <c r="S628" s="224"/>
      <c r="T628" s="224"/>
      <c r="U628" s="224"/>
      <c r="V628" s="224"/>
      <c r="W628" s="224"/>
      <c r="X628" s="224"/>
      <c r="Y628" s="215"/>
      <c r="Z628" s="215"/>
      <c r="AA628" s="215"/>
      <c r="AB628" s="215"/>
      <c r="AC628" s="215"/>
      <c r="AD628" s="215"/>
      <c r="AE628" s="215"/>
      <c r="AF628" s="215"/>
      <c r="AG628" s="215" t="s">
        <v>126</v>
      </c>
      <c r="AH628" s="215">
        <v>4</v>
      </c>
      <c r="AI628" s="215"/>
      <c r="AJ628" s="215"/>
      <c r="AK628" s="215"/>
      <c r="AL628" s="215"/>
      <c r="AM628" s="215"/>
      <c r="AN628" s="215"/>
      <c r="AO628" s="215"/>
      <c r="AP628" s="215"/>
      <c r="AQ628" s="215"/>
      <c r="AR628" s="215"/>
      <c r="AS628" s="215"/>
      <c r="AT628" s="215"/>
      <c r="AU628" s="215"/>
      <c r="AV628" s="215"/>
      <c r="AW628" s="215"/>
      <c r="AX628" s="215"/>
      <c r="AY628" s="215"/>
      <c r="AZ628" s="215"/>
      <c r="BA628" s="215"/>
      <c r="BB628" s="215"/>
      <c r="BC628" s="215"/>
      <c r="BD628" s="215"/>
      <c r="BE628" s="215"/>
      <c r="BF628" s="215"/>
      <c r="BG628" s="215"/>
      <c r="BH628" s="215"/>
    </row>
    <row r="629" spans="1:60" outlineLevel="1" x14ac:dyDescent="0.2">
      <c r="A629" s="222"/>
      <c r="B629" s="223"/>
      <c r="C629" s="265" t="s">
        <v>216</v>
      </c>
      <c r="D629" s="227"/>
      <c r="E629" s="228">
        <v>1.23</v>
      </c>
      <c r="F629" s="224"/>
      <c r="G629" s="224"/>
      <c r="H629" s="224"/>
      <c r="I629" s="224"/>
      <c r="J629" s="224"/>
      <c r="K629" s="224"/>
      <c r="L629" s="224"/>
      <c r="M629" s="224"/>
      <c r="N629" s="224"/>
      <c r="O629" s="224"/>
      <c r="P629" s="224"/>
      <c r="Q629" s="224"/>
      <c r="R629" s="224"/>
      <c r="S629" s="224"/>
      <c r="T629" s="224"/>
      <c r="U629" s="224"/>
      <c r="V629" s="224"/>
      <c r="W629" s="224"/>
      <c r="X629" s="224"/>
      <c r="Y629" s="215"/>
      <c r="Z629" s="215"/>
      <c r="AA629" s="215"/>
      <c r="AB629" s="215"/>
      <c r="AC629" s="215"/>
      <c r="AD629" s="215"/>
      <c r="AE629" s="215"/>
      <c r="AF629" s="215"/>
      <c r="AG629" s="215" t="s">
        <v>126</v>
      </c>
      <c r="AH629" s="215">
        <v>1</v>
      </c>
      <c r="AI629" s="215"/>
      <c r="AJ629" s="215"/>
      <c r="AK629" s="215"/>
      <c r="AL629" s="215"/>
      <c r="AM629" s="215"/>
      <c r="AN629" s="215"/>
      <c r="AO629" s="215"/>
      <c r="AP629" s="215"/>
      <c r="AQ629" s="215"/>
      <c r="AR629" s="215"/>
      <c r="AS629" s="215"/>
      <c r="AT629" s="215"/>
      <c r="AU629" s="215"/>
      <c r="AV629" s="215"/>
      <c r="AW629" s="215"/>
      <c r="AX629" s="215"/>
      <c r="AY629" s="215"/>
      <c r="AZ629" s="215"/>
      <c r="BA629" s="215"/>
      <c r="BB629" s="215"/>
      <c r="BC629" s="215"/>
      <c r="BD629" s="215"/>
      <c r="BE629" s="215"/>
      <c r="BF629" s="215"/>
      <c r="BG629" s="215"/>
      <c r="BH629" s="215"/>
    </row>
    <row r="630" spans="1:60" x14ac:dyDescent="0.2">
      <c r="A630" s="236" t="s">
        <v>113</v>
      </c>
      <c r="B630" s="237" t="s">
        <v>82</v>
      </c>
      <c r="C630" s="261" t="s">
        <v>83</v>
      </c>
      <c r="D630" s="238"/>
      <c r="E630" s="239"/>
      <c r="F630" s="240"/>
      <c r="G630" s="240">
        <f>SUMIF(AG631:AG635,"&lt;&gt;NOR",G631:G635)</f>
        <v>0</v>
      </c>
      <c r="H630" s="240"/>
      <c r="I630" s="240">
        <f>SUM(I631:I635)</f>
        <v>0</v>
      </c>
      <c r="J630" s="240"/>
      <c r="K630" s="240">
        <f>SUM(K631:K635)</f>
        <v>0</v>
      </c>
      <c r="L630" s="240"/>
      <c r="M630" s="240">
        <f>SUM(M631:M635)</f>
        <v>0</v>
      </c>
      <c r="N630" s="240"/>
      <c r="O630" s="240">
        <f>SUM(O631:O635)</f>
        <v>0</v>
      </c>
      <c r="P630" s="240"/>
      <c r="Q630" s="240">
        <f>SUM(Q631:Q635)</f>
        <v>0</v>
      </c>
      <c r="R630" s="240"/>
      <c r="S630" s="240"/>
      <c r="T630" s="241"/>
      <c r="U630" s="235"/>
      <c r="V630" s="235">
        <f>SUM(V631:V635)</f>
        <v>8.1700000000000017</v>
      </c>
      <c r="W630" s="235"/>
      <c r="X630" s="235"/>
      <c r="AG630" t="s">
        <v>114</v>
      </c>
    </row>
    <row r="631" spans="1:60" outlineLevel="1" x14ac:dyDescent="0.2">
      <c r="A631" s="252">
        <v>73</v>
      </c>
      <c r="B631" s="253" t="s">
        <v>544</v>
      </c>
      <c r="C631" s="268" t="s">
        <v>545</v>
      </c>
      <c r="D631" s="254" t="s">
        <v>370</v>
      </c>
      <c r="E631" s="255">
        <v>4.9752599999999996</v>
      </c>
      <c r="F631" s="256"/>
      <c r="G631" s="257">
        <f>ROUND(E631*F631,2)</f>
        <v>0</v>
      </c>
      <c r="H631" s="256"/>
      <c r="I631" s="257">
        <f>ROUND(E631*H631,2)</f>
        <v>0</v>
      </c>
      <c r="J631" s="256"/>
      <c r="K631" s="257">
        <f>ROUND(E631*J631,2)</f>
        <v>0</v>
      </c>
      <c r="L631" s="257">
        <v>21</v>
      </c>
      <c r="M631" s="257">
        <f>G631*(1+L631/100)</f>
        <v>0</v>
      </c>
      <c r="N631" s="257">
        <v>0</v>
      </c>
      <c r="O631" s="257">
        <f>ROUND(E631*N631,2)</f>
        <v>0</v>
      </c>
      <c r="P631" s="257">
        <v>0</v>
      </c>
      <c r="Q631" s="257">
        <f>ROUND(E631*P631,2)</f>
        <v>0</v>
      </c>
      <c r="R631" s="257" t="s">
        <v>118</v>
      </c>
      <c r="S631" s="257" t="s">
        <v>119</v>
      </c>
      <c r="T631" s="258" t="s">
        <v>120</v>
      </c>
      <c r="U631" s="224">
        <v>0.49</v>
      </c>
      <c r="V631" s="224">
        <f>ROUND(E631*U631,2)</f>
        <v>2.44</v>
      </c>
      <c r="W631" s="224"/>
      <c r="X631" s="224" t="s">
        <v>121</v>
      </c>
      <c r="Y631" s="215"/>
      <c r="Z631" s="215"/>
      <c r="AA631" s="215"/>
      <c r="AB631" s="215"/>
      <c r="AC631" s="215"/>
      <c r="AD631" s="215"/>
      <c r="AE631" s="215"/>
      <c r="AF631" s="215"/>
      <c r="AG631" s="215" t="s">
        <v>546</v>
      </c>
      <c r="AH631" s="215"/>
      <c r="AI631" s="215"/>
      <c r="AJ631" s="215"/>
      <c r="AK631" s="215"/>
      <c r="AL631" s="215"/>
      <c r="AM631" s="215"/>
      <c r="AN631" s="215"/>
      <c r="AO631" s="215"/>
      <c r="AP631" s="215"/>
      <c r="AQ631" s="215"/>
      <c r="AR631" s="215"/>
      <c r="AS631" s="215"/>
      <c r="AT631" s="215"/>
      <c r="AU631" s="215"/>
      <c r="AV631" s="215"/>
      <c r="AW631" s="215"/>
      <c r="AX631" s="215"/>
      <c r="AY631" s="215"/>
      <c r="AZ631" s="215"/>
      <c r="BA631" s="215"/>
      <c r="BB631" s="215"/>
      <c r="BC631" s="215"/>
      <c r="BD631" s="215"/>
      <c r="BE631" s="215"/>
      <c r="BF631" s="215"/>
      <c r="BG631" s="215"/>
      <c r="BH631" s="215"/>
    </row>
    <row r="632" spans="1:60" outlineLevel="1" x14ac:dyDescent="0.2">
      <c r="A632" s="252">
        <v>74</v>
      </c>
      <c r="B632" s="253" t="s">
        <v>547</v>
      </c>
      <c r="C632" s="268" t="s">
        <v>548</v>
      </c>
      <c r="D632" s="254" t="s">
        <v>370</v>
      </c>
      <c r="E632" s="255">
        <v>69.653649999999999</v>
      </c>
      <c r="F632" s="256"/>
      <c r="G632" s="257">
        <f>ROUND(E632*F632,2)</f>
        <v>0</v>
      </c>
      <c r="H632" s="256"/>
      <c r="I632" s="257">
        <f>ROUND(E632*H632,2)</f>
        <v>0</v>
      </c>
      <c r="J632" s="256"/>
      <c r="K632" s="257">
        <f>ROUND(E632*J632,2)</f>
        <v>0</v>
      </c>
      <c r="L632" s="257">
        <v>21</v>
      </c>
      <c r="M632" s="257">
        <f>G632*(1+L632/100)</f>
        <v>0</v>
      </c>
      <c r="N632" s="257">
        <v>0</v>
      </c>
      <c r="O632" s="257">
        <f>ROUND(E632*N632,2)</f>
        <v>0</v>
      </c>
      <c r="P632" s="257">
        <v>0</v>
      </c>
      <c r="Q632" s="257">
        <f>ROUND(E632*P632,2)</f>
        <v>0</v>
      </c>
      <c r="R632" s="257" t="s">
        <v>118</v>
      </c>
      <c r="S632" s="257" t="s">
        <v>119</v>
      </c>
      <c r="T632" s="258" t="s">
        <v>120</v>
      </c>
      <c r="U632" s="224">
        <v>0</v>
      </c>
      <c r="V632" s="224">
        <f>ROUND(E632*U632,2)</f>
        <v>0</v>
      </c>
      <c r="W632" s="224"/>
      <c r="X632" s="224" t="s">
        <v>121</v>
      </c>
      <c r="Y632" s="215"/>
      <c r="Z632" s="215"/>
      <c r="AA632" s="215"/>
      <c r="AB632" s="215"/>
      <c r="AC632" s="215"/>
      <c r="AD632" s="215"/>
      <c r="AE632" s="215"/>
      <c r="AF632" s="215"/>
      <c r="AG632" s="215" t="s">
        <v>546</v>
      </c>
      <c r="AH632" s="215"/>
      <c r="AI632" s="215"/>
      <c r="AJ632" s="215"/>
      <c r="AK632" s="215"/>
      <c r="AL632" s="215"/>
      <c r="AM632" s="215"/>
      <c r="AN632" s="215"/>
      <c r="AO632" s="215"/>
      <c r="AP632" s="215"/>
      <c r="AQ632" s="215"/>
      <c r="AR632" s="215"/>
      <c r="AS632" s="215"/>
      <c r="AT632" s="215"/>
      <c r="AU632" s="215"/>
      <c r="AV632" s="215"/>
      <c r="AW632" s="215"/>
      <c r="AX632" s="215"/>
      <c r="AY632" s="215"/>
      <c r="AZ632" s="215"/>
      <c r="BA632" s="215"/>
      <c r="BB632" s="215"/>
      <c r="BC632" s="215"/>
      <c r="BD632" s="215"/>
      <c r="BE632" s="215"/>
      <c r="BF632" s="215"/>
      <c r="BG632" s="215"/>
      <c r="BH632" s="215"/>
    </row>
    <row r="633" spans="1:60" outlineLevel="1" x14ac:dyDescent="0.2">
      <c r="A633" s="252">
        <v>75</v>
      </c>
      <c r="B633" s="253" t="s">
        <v>549</v>
      </c>
      <c r="C633" s="268" t="s">
        <v>550</v>
      </c>
      <c r="D633" s="254" t="s">
        <v>370</v>
      </c>
      <c r="E633" s="255">
        <v>4.9752599999999996</v>
      </c>
      <c r="F633" s="256"/>
      <c r="G633" s="257">
        <f>ROUND(E633*F633,2)</f>
        <v>0</v>
      </c>
      <c r="H633" s="256"/>
      <c r="I633" s="257">
        <f>ROUND(E633*H633,2)</f>
        <v>0</v>
      </c>
      <c r="J633" s="256"/>
      <c r="K633" s="257">
        <f>ROUND(E633*J633,2)</f>
        <v>0</v>
      </c>
      <c r="L633" s="257">
        <v>21</v>
      </c>
      <c r="M633" s="257">
        <f>G633*(1+L633/100)</f>
        <v>0</v>
      </c>
      <c r="N633" s="257">
        <v>0</v>
      </c>
      <c r="O633" s="257">
        <f>ROUND(E633*N633,2)</f>
        <v>0</v>
      </c>
      <c r="P633" s="257">
        <v>0</v>
      </c>
      <c r="Q633" s="257">
        <f>ROUND(E633*P633,2)</f>
        <v>0</v>
      </c>
      <c r="R633" s="257" t="s">
        <v>118</v>
      </c>
      <c r="S633" s="257" t="s">
        <v>119</v>
      </c>
      <c r="T633" s="258" t="s">
        <v>120</v>
      </c>
      <c r="U633" s="224">
        <v>0.94199999999999995</v>
      </c>
      <c r="V633" s="224">
        <f>ROUND(E633*U633,2)</f>
        <v>4.6900000000000004</v>
      </c>
      <c r="W633" s="224"/>
      <c r="X633" s="224" t="s">
        <v>121</v>
      </c>
      <c r="Y633" s="215"/>
      <c r="Z633" s="215"/>
      <c r="AA633" s="215"/>
      <c r="AB633" s="215"/>
      <c r="AC633" s="215"/>
      <c r="AD633" s="215"/>
      <c r="AE633" s="215"/>
      <c r="AF633" s="215"/>
      <c r="AG633" s="215" t="s">
        <v>546</v>
      </c>
      <c r="AH633" s="215"/>
      <c r="AI633" s="215"/>
      <c r="AJ633" s="215"/>
      <c r="AK633" s="215"/>
      <c r="AL633" s="215"/>
      <c r="AM633" s="215"/>
      <c r="AN633" s="215"/>
      <c r="AO633" s="215"/>
      <c r="AP633" s="215"/>
      <c r="AQ633" s="215"/>
      <c r="AR633" s="215"/>
      <c r="AS633" s="215"/>
      <c r="AT633" s="215"/>
      <c r="AU633" s="215"/>
      <c r="AV633" s="215"/>
      <c r="AW633" s="215"/>
      <c r="AX633" s="215"/>
      <c r="AY633" s="215"/>
      <c r="AZ633" s="215"/>
      <c r="BA633" s="215"/>
      <c r="BB633" s="215"/>
      <c r="BC633" s="215"/>
      <c r="BD633" s="215"/>
      <c r="BE633" s="215"/>
      <c r="BF633" s="215"/>
      <c r="BG633" s="215"/>
      <c r="BH633" s="215"/>
    </row>
    <row r="634" spans="1:60" ht="22.5" outlineLevel="1" x14ac:dyDescent="0.2">
      <c r="A634" s="252">
        <v>76</v>
      </c>
      <c r="B634" s="253" t="s">
        <v>551</v>
      </c>
      <c r="C634" s="268" t="s">
        <v>552</v>
      </c>
      <c r="D634" s="254" t="s">
        <v>370</v>
      </c>
      <c r="E634" s="255">
        <v>9.9505199999999991</v>
      </c>
      <c r="F634" s="256"/>
      <c r="G634" s="257">
        <f>ROUND(E634*F634,2)</f>
        <v>0</v>
      </c>
      <c r="H634" s="256"/>
      <c r="I634" s="257">
        <f>ROUND(E634*H634,2)</f>
        <v>0</v>
      </c>
      <c r="J634" s="256"/>
      <c r="K634" s="257">
        <f>ROUND(E634*J634,2)</f>
        <v>0</v>
      </c>
      <c r="L634" s="257">
        <v>21</v>
      </c>
      <c r="M634" s="257">
        <f>G634*(1+L634/100)</f>
        <v>0</v>
      </c>
      <c r="N634" s="257">
        <v>0</v>
      </c>
      <c r="O634" s="257">
        <f>ROUND(E634*N634,2)</f>
        <v>0</v>
      </c>
      <c r="P634" s="257">
        <v>0</v>
      </c>
      <c r="Q634" s="257">
        <f>ROUND(E634*P634,2)</f>
        <v>0</v>
      </c>
      <c r="R634" s="257" t="s">
        <v>118</v>
      </c>
      <c r="S634" s="257" t="s">
        <v>119</v>
      </c>
      <c r="T634" s="258" t="s">
        <v>120</v>
      </c>
      <c r="U634" s="224">
        <v>0.105</v>
      </c>
      <c r="V634" s="224">
        <f>ROUND(E634*U634,2)</f>
        <v>1.04</v>
      </c>
      <c r="W634" s="224"/>
      <c r="X634" s="224" t="s">
        <v>121</v>
      </c>
      <c r="Y634" s="215"/>
      <c r="Z634" s="215"/>
      <c r="AA634" s="215"/>
      <c r="AB634" s="215"/>
      <c r="AC634" s="215"/>
      <c r="AD634" s="215"/>
      <c r="AE634" s="215"/>
      <c r="AF634" s="215"/>
      <c r="AG634" s="215" t="s">
        <v>546</v>
      </c>
      <c r="AH634" s="215"/>
      <c r="AI634" s="215"/>
      <c r="AJ634" s="215"/>
      <c r="AK634" s="215"/>
      <c r="AL634" s="215"/>
      <c r="AM634" s="215"/>
      <c r="AN634" s="215"/>
      <c r="AO634" s="215"/>
      <c r="AP634" s="215"/>
      <c r="AQ634" s="215"/>
      <c r="AR634" s="215"/>
      <c r="AS634" s="215"/>
      <c r="AT634" s="215"/>
      <c r="AU634" s="215"/>
      <c r="AV634" s="215"/>
      <c r="AW634" s="215"/>
      <c r="AX634" s="215"/>
      <c r="AY634" s="215"/>
      <c r="AZ634" s="215"/>
      <c r="BA634" s="215"/>
      <c r="BB634" s="215"/>
      <c r="BC634" s="215"/>
      <c r="BD634" s="215"/>
      <c r="BE634" s="215"/>
      <c r="BF634" s="215"/>
      <c r="BG634" s="215"/>
      <c r="BH634" s="215"/>
    </row>
    <row r="635" spans="1:60" outlineLevel="1" x14ac:dyDescent="0.2">
      <c r="A635" s="252">
        <v>77</v>
      </c>
      <c r="B635" s="253" t="s">
        <v>553</v>
      </c>
      <c r="C635" s="268" t="s">
        <v>554</v>
      </c>
      <c r="D635" s="254" t="s">
        <v>370</v>
      </c>
      <c r="E635" s="255">
        <v>4.9752599999999996</v>
      </c>
      <c r="F635" s="256"/>
      <c r="G635" s="257">
        <f>ROUND(E635*F635,2)</f>
        <v>0</v>
      </c>
      <c r="H635" s="256"/>
      <c r="I635" s="257">
        <f>ROUND(E635*H635,2)</f>
        <v>0</v>
      </c>
      <c r="J635" s="256"/>
      <c r="K635" s="257">
        <f>ROUND(E635*J635,2)</f>
        <v>0</v>
      </c>
      <c r="L635" s="257">
        <v>21</v>
      </c>
      <c r="M635" s="257">
        <f>G635*(1+L635/100)</f>
        <v>0</v>
      </c>
      <c r="N635" s="257">
        <v>0</v>
      </c>
      <c r="O635" s="257">
        <f>ROUND(E635*N635,2)</f>
        <v>0</v>
      </c>
      <c r="P635" s="257">
        <v>0</v>
      </c>
      <c r="Q635" s="257">
        <f>ROUND(E635*P635,2)</f>
        <v>0</v>
      </c>
      <c r="R635" s="257" t="s">
        <v>118</v>
      </c>
      <c r="S635" s="257" t="s">
        <v>119</v>
      </c>
      <c r="T635" s="258" t="s">
        <v>120</v>
      </c>
      <c r="U635" s="224">
        <v>0</v>
      </c>
      <c r="V635" s="224">
        <f>ROUND(E635*U635,2)</f>
        <v>0</v>
      </c>
      <c r="W635" s="224"/>
      <c r="X635" s="224" t="s">
        <v>121</v>
      </c>
      <c r="Y635" s="215"/>
      <c r="Z635" s="215"/>
      <c r="AA635" s="215"/>
      <c r="AB635" s="215"/>
      <c r="AC635" s="215"/>
      <c r="AD635" s="215"/>
      <c r="AE635" s="215"/>
      <c r="AF635" s="215"/>
      <c r="AG635" s="215" t="s">
        <v>546</v>
      </c>
      <c r="AH635" s="215"/>
      <c r="AI635" s="215"/>
      <c r="AJ635" s="215"/>
      <c r="AK635" s="215"/>
      <c r="AL635" s="215"/>
      <c r="AM635" s="215"/>
      <c r="AN635" s="215"/>
      <c r="AO635" s="215"/>
      <c r="AP635" s="215"/>
      <c r="AQ635" s="215"/>
      <c r="AR635" s="215"/>
      <c r="AS635" s="215"/>
      <c r="AT635" s="215"/>
      <c r="AU635" s="215"/>
      <c r="AV635" s="215"/>
      <c r="AW635" s="215"/>
      <c r="AX635" s="215"/>
      <c r="AY635" s="215"/>
      <c r="AZ635" s="215"/>
      <c r="BA635" s="215"/>
      <c r="BB635" s="215"/>
      <c r="BC635" s="215"/>
      <c r="BD635" s="215"/>
      <c r="BE635" s="215"/>
      <c r="BF635" s="215"/>
      <c r="BG635" s="215"/>
      <c r="BH635" s="215"/>
    </row>
    <row r="636" spans="1:60" x14ac:dyDescent="0.2">
      <c r="A636" s="236" t="s">
        <v>113</v>
      </c>
      <c r="B636" s="237" t="s">
        <v>85</v>
      </c>
      <c r="C636" s="261" t="s">
        <v>27</v>
      </c>
      <c r="D636" s="238"/>
      <c r="E636" s="239"/>
      <c r="F636" s="240"/>
      <c r="G636" s="240">
        <f>SUMIF(AG637:AG638,"&lt;&gt;NOR",G637:G638)</f>
        <v>0</v>
      </c>
      <c r="H636" s="240"/>
      <c r="I636" s="240">
        <f>SUM(I637:I638)</f>
        <v>0</v>
      </c>
      <c r="J636" s="240"/>
      <c r="K636" s="240">
        <f>SUM(K637:K638)</f>
        <v>0</v>
      </c>
      <c r="L636" s="240"/>
      <c r="M636" s="240">
        <f>SUM(M637:M638)</f>
        <v>0</v>
      </c>
      <c r="N636" s="240"/>
      <c r="O636" s="240">
        <f>SUM(O637:O638)</f>
        <v>0</v>
      </c>
      <c r="P636" s="240"/>
      <c r="Q636" s="240">
        <f>SUM(Q637:Q638)</f>
        <v>0</v>
      </c>
      <c r="R636" s="240"/>
      <c r="S636" s="240"/>
      <c r="T636" s="241"/>
      <c r="U636" s="235"/>
      <c r="V636" s="235">
        <f>SUM(V637:V638)</f>
        <v>0</v>
      </c>
      <c r="W636" s="235"/>
      <c r="X636" s="235"/>
      <c r="AG636" t="s">
        <v>114</v>
      </c>
    </row>
    <row r="637" spans="1:60" outlineLevel="1" x14ac:dyDescent="0.2">
      <c r="A637" s="252">
        <v>78</v>
      </c>
      <c r="B637" s="253" t="s">
        <v>555</v>
      </c>
      <c r="C637" s="268" t="s">
        <v>556</v>
      </c>
      <c r="D637" s="254" t="s">
        <v>557</v>
      </c>
      <c r="E637" s="255">
        <v>1</v>
      </c>
      <c r="F637" s="256"/>
      <c r="G637" s="257">
        <f>ROUND(E637*F637,2)</f>
        <v>0</v>
      </c>
      <c r="H637" s="256"/>
      <c r="I637" s="257">
        <f>ROUND(E637*H637,2)</f>
        <v>0</v>
      </c>
      <c r="J637" s="256"/>
      <c r="K637" s="257">
        <f>ROUND(E637*J637,2)</f>
        <v>0</v>
      </c>
      <c r="L637" s="257">
        <v>21</v>
      </c>
      <c r="M637" s="257">
        <f>G637*(1+L637/100)</f>
        <v>0</v>
      </c>
      <c r="N637" s="257">
        <v>0</v>
      </c>
      <c r="O637" s="257">
        <f>ROUND(E637*N637,2)</f>
        <v>0</v>
      </c>
      <c r="P637" s="257">
        <v>0</v>
      </c>
      <c r="Q637" s="257">
        <f>ROUND(E637*P637,2)</f>
        <v>0</v>
      </c>
      <c r="R637" s="257"/>
      <c r="S637" s="257" t="s">
        <v>119</v>
      </c>
      <c r="T637" s="258" t="s">
        <v>120</v>
      </c>
      <c r="U637" s="224">
        <v>0</v>
      </c>
      <c r="V637" s="224">
        <f>ROUND(E637*U637,2)</f>
        <v>0</v>
      </c>
      <c r="W637" s="224"/>
      <c r="X637" s="224" t="s">
        <v>558</v>
      </c>
      <c r="Y637" s="215"/>
      <c r="Z637" s="215"/>
      <c r="AA637" s="215"/>
      <c r="AB637" s="215"/>
      <c r="AC637" s="215"/>
      <c r="AD637" s="215"/>
      <c r="AE637" s="215"/>
      <c r="AF637" s="215"/>
      <c r="AG637" s="215" t="s">
        <v>559</v>
      </c>
      <c r="AH637" s="215"/>
      <c r="AI637" s="215"/>
      <c r="AJ637" s="215"/>
      <c r="AK637" s="215"/>
      <c r="AL637" s="215"/>
      <c r="AM637" s="215"/>
      <c r="AN637" s="215"/>
      <c r="AO637" s="215"/>
      <c r="AP637" s="215"/>
      <c r="AQ637" s="215"/>
      <c r="AR637" s="215"/>
      <c r="AS637" s="215"/>
      <c r="AT637" s="215"/>
      <c r="AU637" s="215"/>
      <c r="AV637" s="215"/>
      <c r="AW637" s="215"/>
      <c r="AX637" s="215"/>
      <c r="AY637" s="215"/>
      <c r="AZ637" s="215"/>
      <c r="BA637" s="215"/>
      <c r="BB637" s="215"/>
      <c r="BC637" s="215"/>
      <c r="BD637" s="215"/>
      <c r="BE637" s="215"/>
      <c r="BF637" s="215"/>
      <c r="BG637" s="215"/>
      <c r="BH637" s="215"/>
    </row>
    <row r="638" spans="1:60" outlineLevel="1" x14ac:dyDescent="0.2">
      <c r="A638" s="252">
        <v>79</v>
      </c>
      <c r="B638" s="253" t="s">
        <v>560</v>
      </c>
      <c r="C638" s="268" t="s">
        <v>561</v>
      </c>
      <c r="D638" s="254" t="s">
        <v>557</v>
      </c>
      <c r="E638" s="255">
        <v>1</v>
      </c>
      <c r="F638" s="256"/>
      <c r="G638" s="257">
        <f>ROUND(E638*F638,2)</f>
        <v>0</v>
      </c>
      <c r="H638" s="256"/>
      <c r="I638" s="257">
        <f>ROUND(E638*H638,2)</f>
        <v>0</v>
      </c>
      <c r="J638" s="256"/>
      <c r="K638" s="257">
        <f>ROUND(E638*J638,2)</f>
        <v>0</v>
      </c>
      <c r="L638" s="257">
        <v>21</v>
      </c>
      <c r="M638" s="257">
        <f>G638*(1+L638/100)</f>
        <v>0</v>
      </c>
      <c r="N638" s="257">
        <v>0</v>
      </c>
      <c r="O638" s="257">
        <f>ROUND(E638*N638,2)</f>
        <v>0</v>
      </c>
      <c r="P638" s="257">
        <v>0</v>
      </c>
      <c r="Q638" s="257">
        <f>ROUND(E638*P638,2)</f>
        <v>0</v>
      </c>
      <c r="R638" s="257"/>
      <c r="S638" s="257" t="s">
        <v>119</v>
      </c>
      <c r="T638" s="258" t="s">
        <v>120</v>
      </c>
      <c r="U638" s="224">
        <v>0</v>
      </c>
      <c r="V638" s="224">
        <f>ROUND(E638*U638,2)</f>
        <v>0</v>
      </c>
      <c r="W638" s="224"/>
      <c r="X638" s="224" t="s">
        <v>558</v>
      </c>
      <c r="Y638" s="215"/>
      <c r="Z638" s="215"/>
      <c r="AA638" s="215"/>
      <c r="AB638" s="215"/>
      <c r="AC638" s="215"/>
      <c r="AD638" s="215"/>
      <c r="AE638" s="215"/>
      <c r="AF638" s="215"/>
      <c r="AG638" s="215" t="s">
        <v>559</v>
      </c>
      <c r="AH638" s="215"/>
      <c r="AI638" s="215"/>
      <c r="AJ638" s="215"/>
      <c r="AK638" s="215"/>
      <c r="AL638" s="215"/>
      <c r="AM638" s="215"/>
      <c r="AN638" s="215"/>
      <c r="AO638" s="215"/>
      <c r="AP638" s="215"/>
      <c r="AQ638" s="215"/>
      <c r="AR638" s="215"/>
      <c r="AS638" s="215"/>
      <c r="AT638" s="215"/>
      <c r="AU638" s="215"/>
      <c r="AV638" s="215"/>
      <c r="AW638" s="215"/>
      <c r="AX638" s="215"/>
      <c r="AY638" s="215"/>
      <c r="AZ638" s="215"/>
      <c r="BA638" s="215"/>
      <c r="BB638" s="215"/>
      <c r="BC638" s="215"/>
      <c r="BD638" s="215"/>
      <c r="BE638" s="215"/>
      <c r="BF638" s="215"/>
      <c r="BG638" s="215"/>
      <c r="BH638" s="215"/>
    </row>
    <row r="639" spans="1:60" x14ac:dyDescent="0.2">
      <c r="A639" s="236" t="s">
        <v>113</v>
      </c>
      <c r="B639" s="237" t="s">
        <v>86</v>
      </c>
      <c r="C639" s="261" t="s">
        <v>28</v>
      </c>
      <c r="D639" s="238"/>
      <c r="E639" s="239"/>
      <c r="F639" s="240"/>
      <c r="G639" s="240">
        <f>SUMIF(AG640:AG640,"&lt;&gt;NOR",G640:G640)</f>
        <v>0</v>
      </c>
      <c r="H639" s="240"/>
      <c r="I639" s="240">
        <f>SUM(I640:I640)</f>
        <v>0</v>
      </c>
      <c r="J639" s="240"/>
      <c r="K639" s="240">
        <f>SUM(K640:K640)</f>
        <v>0</v>
      </c>
      <c r="L639" s="240"/>
      <c r="M639" s="240">
        <f>SUM(M640:M640)</f>
        <v>0</v>
      </c>
      <c r="N639" s="240"/>
      <c r="O639" s="240">
        <f>SUM(O640:O640)</f>
        <v>0</v>
      </c>
      <c r="P639" s="240"/>
      <c r="Q639" s="240">
        <f>SUM(Q640:Q640)</f>
        <v>0</v>
      </c>
      <c r="R639" s="240"/>
      <c r="S639" s="240"/>
      <c r="T639" s="241"/>
      <c r="U639" s="235"/>
      <c r="V639" s="235">
        <f>SUM(V640:V640)</f>
        <v>0</v>
      </c>
      <c r="W639" s="235"/>
      <c r="X639" s="235"/>
      <c r="AG639" t="s">
        <v>114</v>
      </c>
    </row>
    <row r="640" spans="1:60" outlineLevel="1" x14ac:dyDescent="0.2">
      <c r="A640" s="252">
        <v>80</v>
      </c>
      <c r="B640" s="253" t="s">
        <v>562</v>
      </c>
      <c r="C640" s="268" t="s">
        <v>563</v>
      </c>
      <c r="D640" s="254" t="s">
        <v>557</v>
      </c>
      <c r="E640" s="255">
        <v>1</v>
      </c>
      <c r="F640" s="256"/>
      <c r="G640" s="257">
        <f>ROUND(E640*F640,2)</f>
        <v>0</v>
      </c>
      <c r="H640" s="256"/>
      <c r="I640" s="257">
        <f>ROUND(E640*H640,2)</f>
        <v>0</v>
      </c>
      <c r="J640" s="256"/>
      <c r="K640" s="257">
        <f>ROUND(E640*J640,2)</f>
        <v>0</v>
      </c>
      <c r="L640" s="257">
        <v>21</v>
      </c>
      <c r="M640" s="257">
        <f>G640*(1+L640/100)</f>
        <v>0</v>
      </c>
      <c r="N640" s="257">
        <v>0</v>
      </c>
      <c r="O640" s="257">
        <f>ROUND(E640*N640,2)</f>
        <v>0</v>
      </c>
      <c r="P640" s="257">
        <v>0</v>
      </c>
      <c r="Q640" s="257">
        <f>ROUND(E640*P640,2)</f>
        <v>0</v>
      </c>
      <c r="R640" s="257"/>
      <c r="S640" s="257" t="s">
        <v>119</v>
      </c>
      <c r="T640" s="258" t="s">
        <v>120</v>
      </c>
      <c r="U640" s="224">
        <v>0</v>
      </c>
      <c r="V640" s="224">
        <f>ROUND(E640*U640,2)</f>
        <v>0</v>
      </c>
      <c r="W640" s="224"/>
      <c r="X640" s="224" t="s">
        <v>558</v>
      </c>
      <c r="Y640" s="215"/>
      <c r="Z640" s="215"/>
      <c r="AA640" s="215"/>
      <c r="AB640" s="215"/>
      <c r="AC640" s="215"/>
      <c r="AD640" s="215"/>
      <c r="AE640" s="215"/>
      <c r="AF640" s="215"/>
      <c r="AG640" s="215" t="s">
        <v>559</v>
      </c>
      <c r="AH640" s="215"/>
      <c r="AI640" s="215"/>
      <c r="AJ640" s="215"/>
      <c r="AK640" s="215"/>
      <c r="AL640" s="215"/>
      <c r="AM640" s="215"/>
      <c r="AN640" s="215"/>
      <c r="AO640" s="215"/>
      <c r="AP640" s="215"/>
      <c r="AQ640" s="215"/>
      <c r="AR640" s="215"/>
      <c r="AS640" s="215"/>
      <c r="AT640" s="215"/>
      <c r="AU640" s="215"/>
      <c r="AV640" s="215"/>
      <c r="AW640" s="215"/>
      <c r="AX640" s="215"/>
      <c r="AY640" s="215"/>
      <c r="AZ640" s="215"/>
      <c r="BA640" s="215"/>
      <c r="BB640" s="215"/>
      <c r="BC640" s="215"/>
      <c r="BD640" s="215"/>
      <c r="BE640" s="215"/>
      <c r="BF640" s="215"/>
      <c r="BG640" s="215"/>
      <c r="BH640" s="215"/>
    </row>
    <row r="641" spans="1:60" x14ac:dyDescent="0.2">
      <c r="A641" s="236" t="s">
        <v>113</v>
      </c>
      <c r="B641" s="237" t="s">
        <v>64</v>
      </c>
      <c r="C641" s="261" t="s">
        <v>65</v>
      </c>
      <c r="D641" s="238"/>
      <c r="E641" s="239"/>
      <c r="F641" s="240"/>
      <c r="G641" s="240">
        <f>SUMIF(AG642:AG664,"&lt;&gt;NOR",G642:G664)</f>
        <v>0</v>
      </c>
      <c r="H641" s="240"/>
      <c r="I641" s="240">
        <f>SUM(I642:I664)</f>
        <v>0</v>
      </c>
      <c r="J641" s="240"/>
      <c r="K641" s="240">
        <f>SUM(K642:K664)</f>
        <v>0</v>
      </c>
      <c r="L641" s="240"/>
      <c r="M641" s="240">
        <f>SUM(M642:M664)</f>
        <v>0</v>
      </c>
      <c r="N641" s="240"/>
      <c r="O641" s="240">
        <f>SUM(O642:O664)</f>
        <v>1.9500000000000002</v>
      </c>
      <c r="P641" s="240"/>
      <c r="Q641" s="240">
        <f>SUM(Q642:Q664)</f>
        <v>0</v>
      </c>
      <c r="R641" s="240"/>
      <c r="S641" s="240"/>
      <c r="T641" s="241"/>
      <c r="U641" s="235"/>
      <c r="V641" s="235">
        <f>SUM(V642:V664)</f>
        <v>29.259999999999998</v>
      </c>
      <c r="W641" s="235"/>
      <c r="X641" s="235"/>
      <c r="AG641" t="s">
        <v>114</v>
      </c>
    </row>
    <row r="642" spans="1:60" ht="22.5" outlineLevel="1" x14ac:dyDescent="0.2">
      <c r="A642" s="242">
        <v>81</v>
      </c>
      <c r="B642" s="243" t="s">
        <v>564</v>
      </c>
      <c r="C642" s="262" t="s">
        <v>565</v>
      </c>
      <c r="D642" s="244" t="s">
        <v>142</v>
      </c>
      <c r="E642" s="245">
        <v>100.5</v>
      </c>
      <c r="F642" s="246"/>
      <c r="G642" s="247">
        <f>ROUND(E642*F642,2)</f>
        <v>0</v>
      </c>
      <c r="H642" s="246"/>
      <c r="I642" s="247">
        <f>ROUND(E642*H642,2)</f>
        <v>0</v>
      </c>
      <c r="J642" s="246"/>
      <c r="K642" s="247">
        <f>ROUND(E642*J642,2)</f>
        <v>0</v>
      </c>
      <c r="L642" s="247">
        <v>21</v>
      </c>
      <c r="M642" s="247">
        <f>G642*(1+L642/100)</f>
        <v>0</v>
      </c>
      <c r="N642" s="247">
        <v>1.8380000000000001E-2</v>
      </c>
      <c r="O642" s="247">
        <f>ROUND(E642*N642,2)</f>
        <v>1.85</v>
      </c>
      <c r="P642" s="247">
        <v>0</v>
      </c>
      <c r="Q642" s="247">
        <f>ROUND(E642*P642,2)</f>
        <v>0</v>
      </c>
      <c r="R642" s="247" t="s">
        <v>358</v>
      </c>
      <c r="S642" s="247" t="s">
        <v>119</v>
      </c>
      <c r="T642" s="248" t="s">
        <v>119</v>
      </c>
      <c r="U642" s="224">
        <v>0.123</v>
      </c>
      <c r="V642" s="224">
        <f>ROUND(E642*U642,2)</f>
        <v>12.36</v>
      </c>
      <c r="W642" s="224"/>
      <c r="X642" s="224" t="s">
        <v>121</v>
      </c>
      <c r="Y642" s="215"/>
      <c r="Z642" s="215"/>
      <c r="AA642" s="215"/>
      <c r="AB642" s="215"/>
      <c r="AC642" s="215"/>
      <c r="AD642" s="215"/>
      <c r="AE642" s="215"/>
      <c r="AF642" s="215"/>
      <c r="AG642" s="215" t="s">
        <v>122</v>
      </c>
      <c r="AH642" s="215"/>
      <c r="AI642" s="215"/>
      <c r="AJ642" s="215"/>
      <c r="AK642" s="215"/>
      <c r="AL642" s="215"/>
      <c r="AM642" s="215"/>
      <c r="AN642" s="215"/>
      <c r="AO642" s="215"/>
      <c r="AP642" s="215"/>
      <c r="AQ642" s="215"/>
      <c r="AR642" s="215"/>
      <c r="AS642" s="215"/>
      <c r="AT642" s="215"/>
      <c r="AU642" s="215"/>
      <c r="AV642" s="215"/>
      <c r="AW642" s="215"/>
      <c r="AX642" s="215"/>
      <c r="AY642" s="215"/>
      <c r="AZ642" s="215"/>
      <c r="BA642" s="215"/>
      <c r="BB642" s="215"/>
      <c r="BC642" s="215"/>
      <c r="BD642" s="215"/>
      <c r="BE642" s="215"/>
      <c r="BF642" s="215"/>
      <c r="BG642" s="215"/>
      <c r="BH642" s="215"/>
    </row>
    <row r="643" spans="1:60" outlineLevel="1" x14ac:dyDescent="0.2">
      <c r="A643" s="222"/>
      <c r="B643" s="223"/>
      <c r="C643" s="263" t="s">
        <v>566</v>
      </c>
      <c r="D643" s="249"/>
      <c r="E643" s="249"/>
      <c r="F643" s="249"/>
      <c r="G643" s="249"/>
      <c r="H643" s="224"/>
      <c r="I643" s="224"/>
      <c r="J643" s="224"/>
      <c r="K643" s="224"/>
      <c r="L643" s="224"/>
      <c r="M643" s="224"/>
      <c r="N643" s="224"/>
      <c r="O643" s="224"/>
      <c r="P643" s="224"/>
      <c r="Q643" s="224"/>
      <c r="R643" s="224"/>
      <c r="S643" s="224"/>
      <c r="T643" s="224"/>
      <c r="U643" s="224"/>
      <c r="V643" s="224"/>
      <c r="W643" s="224"/>
      <c r="X643" s="224"/>
      <c r="Y643" s="215"/>
      <c r="Z643" s="215"/>
      <c r="AA643" s="215"/>
      <c r="AB643" s="215"/>
      <c r="AC643" s="215"/>
      <c r="AD643" s="215"/>
      <c r="AE643" s="215"/>
      <c r="AF643" s="215"/>
      <c r="AG643" s="215" t="s">
        <v>124</v>
      </c>
      <c r="AH643" s="215"/>
      <c r="AI643" s="215"/>
      <c r="AJ643" s="215"/>
      <c r="AK643" s="215"/>
      <c r="AL643" s="215"/>
      <c r="AM643" s="215"/>
      <c r="AN643" s="215"/>
      <c r="AO643" s="215"/>
      <c r="AP643" s="215"/>
      <c r="AQ643" s="215"/>
      <c r="AR643" s="215"/>
      <c r="AS643" s="215"/>
      <c r="AT643" s="215"/>
      <c r="AU643" s="215"/>
      <c r="AV643" s="215"/>
      <c r="AW643" s="215"/>
      <c r="AX643" s="215"/>
      <c r="AY643" s="215"/>
      <c r="AZ643" s="215"/>
      <c r="BA643" s="215"/>
      <c r="BB643" s="215"/>
      <c r="BC643" s="215"/>
      <c r="BD643" s="215"/>
      <c r="BE643" s="215"/>
      <c r="BF643" s="215"/>
      <c r="BG643" s="215"/>
      <c r="BH643" s="215"/>
    </row>
    <row r="644" spans="1:60" outlineLevel="1" x14ac:dyDescent="0.2">
      <c r="A644" s="222"/>
      <c r="B644" s="223"/>
      <c r="C644" s="272" t="s">
        <v>567</v>
      </c>
      <c r="D644" s="259"/>
      <c r="E644" s="259"/>
      <c r="F644" s="259"/>
      <c r="G644" s="259"/>
      <c r="H644" s="224"/>
      <c r="I644" s="224"/>
      <c r="J644" s="224"/>
      <c r="K644" s="224"/>
      <c r="L644" s="224"/>
      <c r="M644" s="224"/>
      <c r="N644" s="224"/>
      <c r="O644" s="224"/>
      <c r="P644" s="224"/>
      <c r="Q644" s="224"/>
      <c r="R644" s="224"/>
      <c r="S644" s="224"/>
      <c r="T644" s="224"/>
      <c r="U644" s="224"/>
      <c r="V644" s="224"/>
      <c r="W644" s="224"/>
      <c r="X644" s="224"/>
      <c r="Y644" s="215"/>
      <c r="Z644" s="215"/>
      <c r="AA644" s="215"/>
      <c r="AB644" s="215"/>
      <c r="AC644" s="215"/>
      <c r="AD644" s="215"/>
      <c r="AE644" s="215"/>
      <c r="AF644" s="215"/>
      <c r="AG644" s="215" t="s">
        <v>366</v>
      </c>
      <c r="AH644" s="215"/>
      <c r="AI644" s="215"/>
      <c r="AJ644" s="215"/>
      <c r="AK644" s="215"/>
      <c r="AL644" s="215"/>
      <c r="AM644" s="215"/>
      <c r="AN644" s="215"/>
      <c r="AO644" s="215"/>
      <c r="AP644" s="215"/>
      <c r="AQ644" s="215"/>
      <c r="AR644" s="215"/>
      <c r="AS644" s="215"/>
      <c r="AT644" s="215"/>
      <c r="AU644" s="215"/>
      <c r="AV644" s="215"/>
      <c r="AW644" s="215"/>
      <c r="AX644" s="215"/>
      <c r="AY644" s="215"/>
      <c r="AZ644" s="215"/>
      <c r="BA644" s="215"/>
      <c r="BB644" s="215"/>
      <c r="BC644" s="215"/>
      <c r="BD644" s="215"/>
      <c r="BE644" s="215"/>
      <c r="BF644" s="215"/>
      <c r="BG644" s="215"/>
      <c r="BH644" s="215"/>
    </row>
    <row r="645" spans="1:60" outlineLevel="1" x14ac:dyDescent="0.2">
      <c r="A645" s="222"/>
      <c r="B645" s="223"/>
      <c r="C645" s="264" t="s">
        <v>568</v>
      </c>
      <c r="D645" s="225"/>
      <c r="E645" s="226">
        <v>31.5</v>
      </c>
      <c r="F645" s="224"/>
      <c r="G645" s="224"/>
      <c r="H645" s="224"/>
      <c r="I645" s="224"/>
      <c r="J645" s="224"/>
      <c r="K645" s="224"/>
      <c r="L645" s="224"/>
      <c r="M645" s="224"/>
      <c r="N645" s="224"/>
      <c r="O645" s="224"/>
      <c r="P645" s="224"/>
      <c r="Q645" s="224"/>
      <c r="R645" s="224"/>
      <c r="S645" s="224"/>
      <c r="T645" s="224"/>
      <c r="U645" s="224"/>
      <c r="V645" s="224"/>
      <c r="W645" s="224"/>
      <c r="X645" s="224"/>
      <c r="Y645" s="215"/>
      <c r="Z645" s="215"/>
      <c r="AA645" s="215"/>
      <c r="AB645" s="215"/>
      <c r="AC645" s="215"/>
      <c r="AD645" s="215"/>
      <c r="AE645" s="215"/>
      <c r="AF645" s="215"/>
      <c r="AG645" s="215" t="s">
        <v>126</v>
      </c>
      <c r="AH645" s="215">
        <v>0</v>
      </c>
      <c r="AI645" s="215"/>
      <c r="AJ645" s="215"/>
      <c r="AK645" s="215"/>
      <c r="AL645" s="215"/>
      <c r="AM645" s="215"/>
      <c r="AN645" s="215"/>
      <c r="AO645" s="215"/>
      <c r="AP645" s="215"/>
      <c r="AQ645" s="215"/>
      <c r="AR645" s="215"/>
      <c r="AS645" s="215"/>
      <c r="AT645" s="215"/>
      <c r="AU645" s="215"/>
      <c r="AV645" s="215"/>
      <c r="AW645" s="215"/>
      <c r="AX645" s="215"/>
      <c r="AY645" s="215"/>
      <c r="AZ645" s="215"/>
      <c r="BA645" s="215"/>
      <c r="BB645" s="215"/>
      <c r="BC645" s="215"/>
      <c r="BD645" s="215"/>
      <c r="BE645" s="215"/>
      <c r="BF645" s="215"/>
      <c r="BG645" s="215"/>
      <c r="BH645" s="215"/>
    </row>
    <row r="646" spans="1:60" outlineLevel="1" x14ac:dyDescent="0.2">
      <c r="A646" s="222"/>
      <c r="B646" s="223"/>
      <c r="C646" s="264" t="s">
        <v>569</v>
      </c>
      <c r="D646" s="225"/>
      <c r="E646" s="226">
        <v>24</v>
      </c>
      <c r="F646" s="224"/>
      <c r="G646" s="224"/>
      <c r="H646" s="224"/>
      <c r="I646" s="224"/>
      <c r="J646" s="224"/>
      <c r="K646" s="224"/>
      <c r="L646" s="224"/>
      <c r="M646" s="224"/>
      <c r="N646" s="224"/>
      <c r="O646" s="224"/>
      <c r="P646" s="224"/>
      <c r="Q646" s="224"/>
      <c r="R646" s="224"/>
      <c r="S646" s="224"/>
      <c r="T646" s="224"/>
      <c r="U646" s="224"/>
      <c r="V646" s="224"/>
      <c r="W646" s="224"/>
      <c r="X646" s="224"/>
      <c r="Y646" s="215"/>
      <c r="Z646" s="215"/>
      <c r="AA646" s="215"/>
      <c r="AB646" s="215"/>
      <c r="AC646" s="215"/>
      <c r="AD646" s="215"/>
      <c r="AE646" s="215"/>
      <c r="AF646" s="215"/>
      <c r="AG646" s="215" t="s">
        <v>126</v>
      </c>
      <c r="AH646" s="215">
        <v>0</v>
      </c>
      <c r="AI646" s="215"/>
      <c r="AJ646" s="215"/>
      <c r="AK646" s="215"/>
      <c r="AL646" s="215"/>
      <c r="AM646" s="215"/>
      <c r="AN646" s="215"/>
      <c r="AO646" s="215"/>
      <c r="AP646" s="215"/>
      <c r="AQ646" s="215"/>
      <c r="AR646" s="215"/>
      <c r="AS646" s="215"/>
      <c r="AT646" s="215"/>
      <c r="AU646" s="215"/>
      <c r="AV646" s="215"/>
      <c r="AW646" s="215"/>
      <c r="AX646" s="215"/>
      <c r="AY646" s="215"/>
      <c r="AZ646" s="215"/>
      <c r="BA646" s="215"/>
      <c r="BB646" s="215"/>
      <c r="BC646" s="215"/>
      <c r="BD646" s="215"/>
      <c r="BE646" s="215"/>
      <c r="BF646" s="215"/>
      <c r="BG646" s="215"/>
      <c r="BH646" s="215"/>
    </row>
    <row r="647" spans="1:60" outlineLevel="1" x14ac:dyDescent="0.2">
      <c r="A647" s="222"/>
      <c r="B647" s="223"/>
      <c r="C647" s="264" t="s">
        <v>570</v>
      </c>
      <c r="D647" s="225"/>
      <c r="E647" s="226">
        <v>45</v>
      </c>
      <c r="F647" s="224"/>
      <c r="G647" s="224"/>
      <c r="H647" s="224"/>
      <c r="I647" s="224"/>
      <c r="J647" s="224"/>
      <c r="K647" s="224"/>
      <c r="L647" s="224"/>
      <c r="M647" s="224"/>
      <c r="N647" s="224"/>
      <c r="O647" s="224"/>
      <c r="P647" s="224"/>
      <c r="Q647" s="224"/>
      <c r="R647" s="224"/>
      <c r="S647" s="224"/>
      <c r="T647" s="224"/>
      <c r="U647" s="224"/>
      <c r="V647" s="224"/>
      <c r="W647" s="224"/>
      <c r="X647" s="224"/>
      <c r="Y647" s="215"/>
      <c r="Z647" s="215"/>
      <c r="AA647" s="215"/>
      <c r="AB647" s="215"/>
      <c r="AC647" s="215"/>
      <c r="AD647" s="215"/>
      <c r="AE647" s="215"/>
      <c r="AF647" s="215"/>
      <c r="AG647" s="215" t="s">
        <v>126</v>
      </c>
      <c r="AH647" s="215">
        <v>0</v>
      </c>
      <c r="AI647" s="215"/>
      <c r="AJ647" s="215"/>
      <c r="AK647" s="215"/>
      <c r="AL647" s="215"/>
      <c r="AM647" s="215"/>
      <c r="AN647" s="215"/>
      <c r="AO647" s="215"/>
      <c r="AP647" s="215"/>
      <c r="AQ647" s="215"/>
      <c r="AR647" s="215"/>
      <c r="AS647" s="215"/>
      <c r="AT647" s="215"/>
      <c r="AU647" s="215"/>
      <c r="AV647" s="215"/>
      <c r="AW647" s="215"/>
      <c r="AX647" s="215"/>
      <c r="AY647" s="215"/>
      <c r="AZ647" s="215"/>
      <c r="BA647" s="215"/>
      <c r="BB647" s="215"/>
      <c r="BC647" s="215"/>
      <c r="BD647" s="215"/>
      <c r="BE647" s="215"/>
      <c r="BF647" s="215"/>
      <c r="BG647" s="215"/>
      <c r="BH647" s="215"/>
    </row>
    <row r="648" spans="1:60" ht="33.75" outlineLevel="1" x14ac:dyDescent="0.2">
      <c r="A648" s="242">
        <v>82</v>
      </c>
      <c r="B648" s="243" t="s">
        <v>571</v>
      </c>
      <c r="C648" s="262" t="s">
        <v>572</v>
      </c>
      <c r="D648" s="244" t="s">
        <v>142</v>
      </c>
      <c r="E648" s="245">
        <v>100.5</v>
      </c>
      <c r="F648" s="246"/>
      <c r="G648" s="247">
        <f>ROUND(E648*F648,2)</f>
        <v>0</v>
      </c>
      <c r="H648" s="246"/>
      <c r="I648" s="247">
        <f>ROUND(E648*H648,2)</f>
        <v>0</v>
      </c>
      <c r="J648" s="246"/>
      <c r="K648" s="247">
        <f>ROUND(E648*J648,2)</f>
        <v>0</v>
      </c>
      <c r="L648" s="247">
        <v>21</v>
      </c>
      <c r="M648" s="247">
        <f>G648*(1+L648/100)</f>
        <v>0</v>
      </c>
      <c r="N648" s="247">
        <v>9.7000000000000005E-4</v>
      </c>
      <c r="O648" s="247">
        <f>ROUND(E648*N648,2)</f>
        <v>0.1</v>
      </c>
      <c r="P648" s="247">
        <v>0</v>
      </c>
      <c r="Q648" s="247">
        <f>ROUND(E648*P648,2)</f>
        <v>0</v>
      </c>
      <c r="R648" s="247" t="s">
        <v>358</v>
      </c>
      <c r="S648" s="247" t="s">
        <v>119</v>
      </c>
      <c r="T648" s="248" t="s">
        <v>119</v>
      </c>
      <c r="U648" s="224">
        <v>0.01</v>
      </c>
      <c r="V648" s="224">
        <f>ROUND(E648*U648,2)</f>
        <v>1.01</v>
      </c>
      <c r="W648" s="224"/>
      <c r="X648" s="224" t="s">
        <v>121</v>
      </c>
      <c r="Y648" s="215"/>
      <c r="Z648" s="215"/>
      <c r="AA648" s="215"/>
      <c r="AB648" s="215"/>
      <c r="AC648" s="215"/>
      <c r="AD648" s="215"/>
      <c r="AE648" s="215"/>
      <c r="AF648" s="215"/>
      <c r="AG648" s="215" t="s">
        <v>122</v>
      </c>
      <c r="AH648" s="215"/>
      <c r="AI648" s="215"/>
      <c r="AJ648" s="215"/>
      <c r="AK648" s="215"/>
      <c r="AL648" s="215"/>
      <c r="AM648" s="215"/>
      <c r="AN648" s="215"/>
      <c r="AO648" s="215"/>
      <c r="AP648" s="215"/>
      <c r="AQ648" s="215"/>
      <c r="AR648" s="215"/>
      <c r="AS648" s="215"/>
      <c r="AT648" s="215"/>
      <c r="AU648" s="215"/>
      <c r="AV648" s="215"/>
      <c r="AW648" s="215"/>
      <c r="AX648" s="215"/>
      <c r="AY648" s="215"/>
      <c r="AZ648" s="215"/>
      <c r="BA648" s="215"/>
      <c r="BB648" s="215"/>
      <c r="BC648" s="215"/>
      <c r="BD648" s="215"/>
      <c r="BE648" s="215"/>
      <c r="BF648" s="215"/>
      <c r="BG648" s="215"/>
      <c r="BH648" s="215"/>
    </row>
    <row r="649" spans="1:60" outlineLevel="1" x14ac:dyDescent="0.2">
      <c r="A649" s="222"/>
      <c r="B649" s="223"/>
      <c r="C649" s="263" t="s">
        <v>566</v>
      </c>
      <c r="D649" s="249"/>
      <c r="E649" s="249"/>
      <c r="F649" s="249"/>
      <c r="G649" s="249"/>
      <c r="H649" s="224"/>
      <c r="I649" s="224"/>
      <c r="J649" s="224"/>
      <c r="K649" s="224"/>
      <c r="L649" s="224"/>
      <c r="M649" s="224"/>
      <c r="N649" s="224"/>
      <c r="O649" s="224"/>
      <c r="P649" s="224"/>
      <c r="Q649" s="224"/>
      <c r="R649" s="224"/>
      <c r="S649" s="224"/>
      <c r="T649" s="224"/>
      <c r="U649" s="224"/>
      <c r="V649" s="224"/>
      <c r="W649" s="224"/>
      <c r="X649" s="224"/>
      <c r="Y649" s="215"/>
      <c r="Z649" s="215"/>
      <c r="AA649" s="215"/>
      <c r="AB649" s="215"/>
      <c r="AC649" s="215"/>
      <c r="AD649" s="215"/>
      <c r="AE649" s="215"/>
      <c r="AF649" s="215"/>
      <c r="AG649" s="215" t="s">
        <v>124</v>
      </c>
      <c r="AH649" s="215"/>
      <c r="AI649" s="215"/>
      <c r="AJ649" s="215"/>
      <c r="AK649" s="215"/>
      <c r="AL649" s="215"/>
      <c r="AM649" s="215"/>
      <c r="AN649" s="215"/>
      <c r="AO649" s="215"/>
      <c r="AP649" s="215"/>
      <c r="AQ649" s="215"/>
      <c r="AR649" s="215"/>
      <c r="AS649" s="215"/>
      <c r="AT649" s="215"/>
      <c r="AU649" s="215"/>
      <c r="AV649" s="215"/>
      <c r="AW649" s="215"/>
      <c r="AX649" s="215"/>
      <c r="AY649" s="215"/>
      <c r="AZ649" s="215"/>
      <c r="BA649" s="215"/>
      <c r="BB649" s="215"/>
      <c r="BC649" s="215"/>
      <c r="BD649" s="215"/>
      <c r="BE649" s="215"/>
      <c r="BF649" s="215"/>
      <c r="BG649" s="215"/>
      <c r="BH649" s="215"/>
    </row>
    <row r="650" spans="1:60" outlineLevel="1" x14ac:dyDescent="0.2">
      <c r="A650" s="222"/>
      <c r="B650" s="223"/>
      <c r="C650" s="264" t="s">
        <v>568</v>
      </c>
      <c r="D650" s="225"/>
      <c r="E650" s="226">
        <v>31.5</v>
      </c>
      <c r="F650" s="224"/>
      <c r="G650" s="224"/>
      <c r="H650" s="224"/>
      <c r="I650" s="224"/>
      <c r="J650" s="224"/>
      <c r="K650" s="224"/>
      <c r="L650" s="224"/>
      <c r="M650" s="224"/>
      <c r="N650" s="224"/>
      <c r="O650" s="224"/>
      <c r="P650" s="224"/>
      <c r="Q650" s="224"/>
      <c r="R650" s="224"/>
      <c r="S650" s="224"/>
      <c r="T650" s="224"/>
      <c r="U650" s="224"/>
      <c r="V650" s="224"/>
      <c r="W650" s="224"/>
      <c r="X650" s="224"/>
      <c r="Y650" s="215"/>
      <c r="Z650" s="215"/>
      <c r="AA650" s="215"/>
      <c r="AB650" s="215"/>
      <c r="AC650" s="215"/>
      <c r="AD650" s="215"/>
      <c r="AE650" s="215"/>
      <c r="AF650" s="215"/>
      <c r="AG650" s="215" t="s">
        <v>126</v>
      </c>
      <c r="AH650" s="215">
        <v>0</v>
      </c>
      <c r="AI650" s="215"/>
      <c r="AJ650" s="215"/>
      <c r="AK650" s="215"/>
      <c r="AL650" s="215"/>
      <c r="AM650" s="215"/>
      <c r="AN650" s="215"/>
      <c r="AO650" s="215"/>
      <c r="AP650" s="215"/>
      <c r="AQ650" s="215"/>
      <c r="AR650" s="215"/>
      <c r="AS650" s="215"/>
      <c r="AT650" s="215"/>
      <c r="AU650" s="215"/>
      <c r="AV650" s="215"/>
      <c r="AW650" s="215"/>
      <c r="AX650" s="215"/>
      <c r="AY650" s="215"/>
      <c r="AZ650" s="215"/>
      <c r="BA650" s="215"/>
      <c r="BB650" s="215"/>
      <c r="BC650" s="215"/>
      <c r="BD650" s="215"/>
      <c r="BE650" s="215"/>
      <c r="BF650" s="215"/>
      <c r="BG650" s="215"/>
      <c r="BH650" s="215"/>
    </row>
    <row r="651" spans="1:60" outlineLevel="1" x14ac:dyDescent="0.2">
      <c r="A651" s="222"/>
      <c r="B651" s="223"/>
      <c r="C651" s="264" t="s">
        <v>569</v>
      </c>
      <c r="D651" s="225"/>
      <c r="E651" s="226">
        <v>24</v>
      </c>
      <c r="F651" s="224"/>
      <c r="G651" s="224"/>
      <c r="H651" s="224"/>
      <c r="I651" s="224"/>
      <c r="J651" s="224"/>
      <c r="K651" s="224"/>
      <c r="L651" s="224"/>
      <c r="M651" s="224"/>
      <c r="N651" s="224"/>
      <c r="O651" s="224"/>
      <c r="P651" s="224"/>
      <c r="Q651" s="224"/>
      <c r="R651" s="224"/>
      <c r="S651" s="224"/>
      <c r="T651" s="224"/>
      <c r="U651" s="224"/>
      <c r="V651" s="224"/>
      <c r="W651" s="224"/>
      <c r="X651" s="224"/>
      <c r="Y651" s="215"/>
      <c r="Z651" s="215"/>
      <c r="AA651" s="215"/>
      <c r="AB651" s="215"/>
      <c r="AC651" s="215"/>
      <c r="AD651" s="215"/>
      <c r="AE651" s="215"/>
      <c r="AF651" s="215"/>
      <c r="AG651" s="215" t="s">
        <v>126</v>
      </c>
      <c r="AH651" s="215">
        <v>0</v>
      </c>
      <c r="AI651" s="215"/>
      <c r="AJ651" s="215"/>
      <c r="AK651" s="215"/>
      <c r="AL651" s="215"/>
      <c r="AM651" s="215"/>
      <c r="AN651" s="215"/>
      <c r="AO651" s="215"/>
      <c r="AP651" s="215"/>
      <c r="AQ651" s="215"/>
      <c r="AR651" s="215"/>
      <c r="AS651" s="215"/>
      <c r="AT651" s="215"/>
      <c r="AU651" s="215"/>
      <c r="AV651" s="215"/>
      <c r="AW651" s="215"/>
      <c r="AX651" s="215"/>
      <c r="AY651" s="215"/>
      <c r="AZ651" s="215"/>
      <c r="BA651" s="215"/>
      <c r="BB651" s="215"/>
      <c r="BC651" s="215"/>
      <c r="BD651" s="215"/>
      <c r="BE651" s="215"/>
      <c r="BF651" s="215"/>
      <c r="BG651" s="215"/>
      <c r="BH651" s="215"/>
    </row>
    <row r="652" spans="1:60" outlineLevel="1" x14ac:dyDescent="0.2">
      <c r="A652" s="222"/>
      <c r="B652" s="223"/>
      <c r="C652" s="264" t="s">
        <v>570</v>
      </c>
      <c r="D652" s="225"/>
      <c r="E652" s="226">
        <v>45</v>
      </c>
      <c r="F652" s="224"/>
      <c r="G652" s="224"/>
      <c r="H652" s="224"/>
      <c r="I652" s="224"/>
      <c r="J652" s="224"/>
      <c r="K652" s="224"/>
      <c r="L652" s="224"/>
      <c r="M652" s="224"/>
      <c r="N652" s="224"/>
      <c r="O652" s="224"/>
      <c r="P652" s="224"/>
      <c r="Q652" s="224"/>
      <c r="R652" s="224"/>
      <c r="S652" s="224"/>
      <c r="T652" s="224"/>
      <c r="U652" s="224"/>
      <c r="V652" s="224"/>
      <c r="W652" s="224"/>
      <c r="X652" s="224"/>
      <c r="Y652" s="215"/>
      <c r="Z652" s="215"/>
      <c r="AA652" s="215"/>
      <c r="AB652" s="215"/>
      <c r="AC652" s="215"/>
      <c r="AD652" s="215"/>
      <c r="AE652" s="215"/>
      <c r="AF652" s="215"/>
      <c r="AG652" s="215" t="s">
        <v>126</v>
      </c>
      <c r="AH652" s="215">
        <v>0</v>
      </c>
      <c r="AI652" s="215"/>
      <c r="AJ652" s="215"/>
      <c r="AK652" s="215"/>
      <c r="AL652" s="215"/>
      <c r="AM652" s="215"/>
      <c r="AN652" s="215"/>
      <c r="AO652" s="215"/>
      <c r="AP652" s="215"/>
      <c r="AQ652" s="215"/>
      <c r="AR652" s="215"/>
      <c r="AS652" s="215"/>
      <c r="AT652" s="215"/>
      <c r="AU652" s="215"/>
      <c r="AV652" s="215"/>
      <c r="AW652" s="215"/>
      <c r="AX652" s="215"/>
      <c r="AY652" s="215"/>
      <c r="AZ652" s="215"/>
      <c r="BA652" s="215"/>
      <c r="BB652" s="215"/>
      <c r="BC652" s="215"/>
      <c r="BD652" s="215"/>
      <c r="BE652" s="215"/>
      <c r="BF652" s="215"/>
      <c r="BG652" s="215"/>
      <c r="BH652" s="215"/>
    </row>
    <row r="653" spans="1:60" outlineLevel="1" x14ac:dyDescent="0.2">
      <c r="A653" s="242">
        <v>83</v>
      </c>
      <c r="B653" s="243" t="s">
        <v>573</v>
      </c>
      <c r="C653" s="262" t="s">
        <v>574</v>
      </c>
      <c r="D653" s="244" t="s">
        <v>142</v>
      </c>
      <c r="E653" s="245">
        <v>100.5</v>
      </c>
      <c r="F653" s="246"/>
      <c r="G653" s="247">
        <f>ROUND(E653*F653,2)</f>
        <v>0</v>
      </c>
      <c r="H653" s="246"/>
      <c r="I653" s="247">
        <f>ROUND(E653*H653,2)</f>
        <v>0</v>
      </c>
      <c r="J653" s="246"/>
      <c r="K653" s="247">
        <f>ROUND(E653*J653,2)</f>
        <v>0</v>
      </c>
      <c r="L653" s="247">
        <v>21</v>
      </c>
      <c r="M653" s="247">
        <f>G653*(1+L653/100)</f>
        <v>0</v>
      </c>
      <c r="N653" s="247">
        <v>0</v>
      </c>
      <c r="O653" s="247">
        <f>ROUND(E653*N653,2)</f>
        <v>0</v>
      </c>
      <c r="P653" s="247">
        <v>0</v>
      </c>
      <c r="Q653" s="247">
        <f>ROUND(E653*P653,2)</f>
        <v>0</v>
      </c>
      <c r="R653" s="247" t="s">
        <v>358</v>
      </c>
      <c r="S653" s="247" t="s">
        <v>119</v>
      </c>
      <c r="T653" s="248" t="s">
        <v>119</v>
      </c>
      <c r="U653" s="224">
        <v>0.03</v>
      </c>
      <c r="V653" s="224">
        <f>ROUND(E653*U653,2)</f>
        <v>3.02</v>
      </c>
      <c r="W653" s="224"/>
      <c r="X653" s="224" t="s">
        <v>121</v>
      </c>
      <c r="Y653" s="215"/>
      <c r="Z653" s="215"/>
      <c r="AA653" s="215"/>
      <c r="AB653" s="215"/>
      <c r="AC653" s="215"/>
      <c r="AD653" s="215"/>
      <c r="AE653" s="215"/>
      <c r="AF653" s="215"/>
      <c r="AG653" s="215" t="s">
        <v>122</v>
      </c>
      <c r="AH653" s="215"/>
      <c r="AI653" s="215"/>
      <c r="AJ653" s="215"/>
      <c r="AK653" s="215"/>
      <c r="AL653" s="215"/>
      <c r="AM653" s="215"/>
      <c r="AN653" s="215"/>
      <c r="AO653" s="215"/>
      <c r="AP653" s="215"/>
      <c r="AQ653" s="215"/>
      <c r="AR653" s="215"/>
      <c r="AS653" s="215"/>
      <c r="AT653" s="215"/>
      <c r="AU653" s="215"/>
      <c r="AV653" s="215"/>
      <c r="AW653" s="215"/>
      <c r="AX653" s="215"/>
      <c r="AY653" s="215"/>
      <c r="AZ653" s="215"/>
      <c r="BA653" s="215"/>
      <c r="BB653" s="215"/>
      <c r="BC653" s="215"/>
      <c r="BD653" s="215"/>
      <c r="BE653" s="215"/>
      <c r="BF653" s="215"/>
      <c r="BG653" s="215"/>
      <c r="BH653" s="215"/>
    </row>
    <row r="654" spans="1:60" outlineLevel="1" x14ac:dyDescent="0.2">
      <c r="A654" s="222"/>
      <c r="B654" s="223"/>
      <c r="C654" s="264" t="s">
        <v>568</v>
      </c>
      <c r="D654" s="225"/>
      <c r="E654" s="226">
        <v>31.5</v>
      </c>
      <c r="F654" s="224"/>
      <c r="G654" s="224"/>
      <c r="H654" s="224"/>
      <c r="I654" s="224"/>
      <c r="J654" s="224"/>
      <c r="K654" s="224"/>
      <c r="L654" s="224"/>
      <c r="M654" s="224"/>
      <c r="N654" s="224"/>
      <c r="O654" s="224"/>
      <c r="P654" s="224"/>
      <c r="Q654" s="224"/>
      <c r="R654" s="224"/>
      <c r="S654" s="224"/>
      <c r="T654" s="224"/>
      <c r="U654" s="224"/>
      <c r="V654" s="224"/>
      <c r="W654" s="224"/>
      <c r="X654" s="224"/>
      <c r="Y654" s="215"/>
      <c r="Z654" s="215"/>
      <c r="AA654" s="215"/>
      <c r="AB654" s="215"/>
      <c r="AC654" s="215"/>
      <c r="AD654" s="215"/>
      <c r="AE654" s="215"/>
      <c r="AF654" s="215"/>
      <c r="AG654" s="215" t="s">
        <v>126</v>
      </c>
      <c r="AH654" s="215">
        <v>0</v>
      </c>
      <c r="AI654" s="215"/>
      <c r="AJ654" s="215"/>
      <c r="AK654" s="215"/>
      <c r="AL654" s="215"/>
      <c r="AM654" s="215"/>
      <c r="AN654" s="215"/>
      <c r="AO654" s="215"/>
      <c r="AP654" s="215"/>
      <c r="AQ654" s="215"/>
      <c r="AR654" s="215"/>
      <c r="AS654" s="215"/>
      <c r="AT654" s="215"/>
      <c r="AU654" s="215"/>
      <c r="AV654" s="215"/>
      <c r="AW654" s="215"/>
      <c r="AX654" s="215"/>
      <c r="AY654" s="215"/>
      <c r="AZ654" s="215"/>
      <c r="BA654" s="215"/>
      <c r="BB654" s="215"/>
      <c r="BC654" s="215"/>
      <c r="BD654" s="215"/>
      <c r="BE654" s="215"/>
      <c r="BF654" s="215"/>
      <c r="BG654" s="215"/>
      <c r="BH654" s="215"/>
    </row>
    <row r="655" spans="1:60" outlineLevel="1" x14ac:dyDescent="0.2">
      <c r="A655" s="222"/>
      <c r="B655" s="223"/>
      <c r="C655" s="264" t="s">
        <v>569</v>
      </c>
      <c r="D655" s="225"/>
      <c r="E655" s="226">
        <v>24</v>
      </c>
      <c r="F655" s="224"/>
      <c r="G655" s="224"/>
      <c r="H655" s="224"/>
      <c r="I655" s="224"/>
      <c r="J655" s="224"/>
      <c r="K655" s="224"/>
      <c r="L655" s="224"/>
      <c r="M655" s="224"/>
      <c r="N655" s="224"/>
      <c r="O655" s="224"/>
      <c r="P655" s="224"/>
      <c r="Q655" s="224"/>
      <c r="R655" s="224"/>
      <c r="S655" s="224"/>
      <c r="T655" s="224"/>
      <c r="U655" s="224"/>
      <c r="V655" s="224"/>
      <c r="W655" s="224"/>
      <c r="X655" s="224"/>
      <c r="Y655" s="215"/>
      <c r="Z655" s="215"/>
      <c r="AA655" s="215"/>
      <c r="AB655" s="215"/>
      <c r="AC655" s="215"/>
      <c r="AD655" s="215"/>
      <c r="AE655" s="215"/>
      <c r="AF655" s="215"/>
      <c r="AG655" s="215" t="s">
        <v>126</v>
      </c>
      <c r="AH655" s="215">
        <v>0</v>
      </c>
      <c r="AI655" s="215"/>
      <c r="AJ655" s="215"/>
      <c r="AK655" s="215"/>
      <c r="AL655" s="215"/>
      <c r="AM655" s="215"/>
      <c r="AN655" s="215"/>
      <c r="AO655" s="215"/>
      <c r="AP655" s="215"/>
      <c r="AQ655" s="215"/>
      <c r="AR655" s="215"/>
      <c r="AS655" s="215"/>
      <c r="AT655" s="215"/>
      <c r="AU655" s="215"/>
      <c r="AV655" s="215"/>
      <c r="AW655" s="215"/>
      <c r="AX655" s="215"/>
      <c r="AY655" s="215"/>
      <c r="AZ655" s="215"/>
      <c r="BA655" s="215"/>
      <c r="BB655" s="215"/>
      <c r="BC655" s="215"/>
      <c r="BD655" s="215"/>
      <c r="BE655" s="215"/>
      <c r="BF655" s="215"/>
      <c r="BG655" s="215"/>
      <c r="BH655" s="215"/>
    </row>
    <row r="656" spans="1:60" outlineLevel="1" x14ac:dyDescent="0.2">
      <c r="A656" s="222"/>
      <c r="B656" s="223"/>
      <c r="C656" s="264" t="s">
        <v>570</v>
      </c>
      <c r="D656" s="225"/>
      <c r="E656" s="226">
        <v>45</v>
      </c>
      <c r="F656" s="224"/>
      <c r="G656" s="224"/>
      <c r="H656" s="224"/>
      <c r="I656" s="224"/>
      <c r="J656" s="224"/>
      <c r="K656" s="224"/>
      <c r="L656" s="224"/>
      <c r="M656" s="224"/>
      <c r="N656" s="224"/>
      <c r="O656" s="224"/>
      <c r="P656" s="224"/>
      <c r="Q656" s="224"/>
      <c r="R656" s="224"/>
      <c r="S656" s="224"/>
      <c r="T656" s="224"/>
      <c r="U656" s="224"/>
      <c r="V656" s="224"/>
      <c r="W656" s="224"/>
      <c r="X656" s="224"/>
      <c r="Y656" s="215"/>
      <c r="Z656" s="215"/>
      <c r="AA656" s="215"/>
      <c r="AB656" s="215"/>
      <c r="AC656" s="215"/>
      <c r="AD656" s="215"/>
      <c r="AE656" s="215"/>
      <c r="AF656" s="215"/>
      <c r="AG656" s="215" t="s">
        <v>126</v>
      </c>
      <c r="AH656" s="215">
        <v>0</v>
      </c>
      <c r="AI656" s="215"/>
      <c r="AJ656" s="215"/>
      <c r="AK656" s="215"/>
      <c r="AL656" s="215"/>
      <c r="AM656" s="215"/>
      <c r="AN656" s="215"/>
      <c r="AO656" s="215"/>
      <c r="AP656" s="215"/>
      <c r="AQ656" s="215"/>
      <c r="AR656" s="215"/>
      <c r="AS656" s="215"/>
      <c r="AT656" s="215"/>
      <c r="AU656" s="215"/>
      <c r="AV656" s="215"/>
      <c r="AW656" s="215"/>
      <c r="AX656" s="215"/>
      <c r="AY656" s="215"/>
      <c r="AZ656" s="215"/>
      <c r="BA656" s="215"/>
      <c r="BB656" s="215"/>
      <c r="BC656" s="215"/>
      <c r="BD656" s="215"/>
      <c r="BE656" s="215"/>
      <c r="BF656" s="215"/>
      <c r="BG656" s="215"/>
      <c r="BH656" s="215"/>
    </row>
    <row r="657" spans="1:60" outlineLevel="1" x14ac:dyDescent="0.2">
      <c r="A657" s="242">
        <v>84</v>
      </c>
      <c r="B657" s="243" t="s">
        <v>575</v>
      </c>
      <c r="C657" s="262" t="s">
        <v>576</v>
      </c>
      <c r="D657" s="244" t="s">
        <v>142</v>
      </c>
      <c r="E657" s="245">
        <v>100.5</v>
      </c>
      <c r="F657" s="246"/>
      <c r="G657" s="247">
        <f>ROUND(E657*F657,2)</f>
        <v>0</v>
      </c>
      <c r="H657" s="246"/>
      <c r="I657" s="247">
        <f>ROUND(E657*H657,2)</f>
        <v>0</v>
      </c>
      <c r="J657" s="246"/>
      <c r="K657" s="247">
        <f>ROUND(E657*J657,2)</f>
        <v>0</v>
      </c>
      <c r="L657" s="247">
        <v>21</v>
      </c>
      <c r="M657" s="247">
        <f>G657*(1+L657/100)</f>
        <v>0</v>
      </c>
      <c r="N657" s="247">
        <v>0</v>
      </c>
      <c r="O657" s="247">
        <f>ROUND(E657*N657,2)</f>
        <v>0</v>
      </c>
      <c r="P657" s="247">
        <v>0</v>
      </c>
      <c r="Q657" s="247">
        <f>ROUND(E657*P657,2)</f>
        <v>0</v>
      </c>
      <c r="R657" s="247" t="s">
        <v>358</v>
      </c>
      <c r="S657" s="247" t="s">
        <v>119</v>
      </c>
      <c r="T657" s="248" t="s">
        <v>119</v>
      </c>
      <c r="U657" s="224">
        <v>1.7999999999999999E-2</v>
      </c>
      <c r="V657" s="224">
        <f>ROUND(E657*U657,2)</f>
        <v>1.81</v>
      </c>
      <c r="W657" s="224"/>
      <c r="X657" s="224" t="s">
        <v>121</v>
      </c>
      <c r="Y657" s="215"/>
      <c r="Z657" s="215"/>
      <c r="AA657" s="215"/>
      <c r="AB657" s="215"/>
      <c r="AC657" s="215"/>
      <c r="AD657" s="215"/>
      <c r="AE657" s="215"/>
      <c r="AF657" s="215"/>
      <c r="AG657" s="215" t="s">
        <v>122</v>
      </c>
      <c r="AH657" s="215"/>
      <c r="AI657" s="215"/>
      <c r="AJ657" s="215"/>
      <c r="AK657" s="215"/>
      <c r="AL657" s="215"/>
      <c r="AM657" s="215"/>
      <c r="AN657" s="215"/>
      <c r="AO657" s="215"/>
      <c r="AP657" s="215"/>
      <c r="AQ657" s="215"/>
      <c r="AR657" s="215"/>
      <c r="AS657" s="215"/>
      <c r="AT657" s="215"/>
      <c r="AU657" s="215"/>
      <c r="AV657" s="215"/>
      <c r="AW657" s="215"/>
      <c r="AX657" s="215"/>
      <c r="AY657" s="215"/>
      <c r="AZ657" s="215"/>
      <c r="BA657" s="215"/>
      <c r="BB657" s="215"/>
      <c r="BC657" s="215"/>
      <c r="BD657" s="215"/>
      <c r="BE657" s="215"/>
      <c r="BF657" s="215"/>
      <c r="BG657" s="215"/>
      <c r="BH657" s="215"/>
    </row>
    <row r="658" spans="1:60" outlineLevel="1" x14ac:dyDescent="0.2">
      <c r="A658" s="222"/>
      <c r="B658" s="223"/>
      <c r="C658" s="264" t="s">
        <v>568</v>
      </c>
      <c r="D658" s="225"/>
      <c r="E658" s="226">
        <v>31.5</v>
      </c>
      <c r="F658" s="224"/>
      <c r="G658" s="224"/>
      <c r="H658" s="224"/>
      <c r="I658" s="224"/>
      <c r="J658" s="224"/>
      <c r="K658" s="224"/>
      <c r="L658" s="224"/>
      <c r="M658" s="224"/>
      <c r="N658" s="224"/>
      <c r="O658" s="224"/>
      <c r="P658" s="224"/>
      <c r="Q658" s="224"/>
      <c r="R658" s="224"/>
      <c r="S658" s="224"/>
      <c r="T658" s="224"/>
      <c r="U658" s="224"/>
      <c r="V658" s="224"/>
      <c r="W658" s="224"/>
      <c r="X658" s="224"/>
      <c r="Y658" s="215"/>
      <c r="Z658" s="215"/>
      <c r="AA658" s="215"/>
      <c r="AB658" s="215"/>
      <c r="AC658" s="215"/>
      <c r="AD658" s="215"/>
      <c r="AE658" s="215"/>
      <c r="AF658" s="215"/>
      <c r="AG658" s="215" t="s">
        <v>126</v>
      </c>
      <c r="AH658" s="215">
        <v>0</v>
      </c>
      <c r="AI658" s="215"/>
      <c r="AJ658" s="215"/>
      <c r="AK658" s="215"/>
      <c r="AL658" s="215"/>
      <c r="AM658" s="215"/>
      <c r="AN658" s="215"/>
      <c r="AO658" s="215"/>
      <c r="AP658" s="215"/>
      <c r="AQ658" s="215"/>
      <c r="AR658" s="215"/>
      <c r="AS658" s="215"/>
      <c r="AT658" s="215"/>
      <c r="AU658" s="215"/>
      <c r="AV658" s="215"/>
      <c r="AW658" s="215"/>
      <c r="AX658" s="215"/>
      <c r="AY658" s="215"/>
      <c r="AZ658" s="215"/>
      <c r="BA658" s="215"/>
      <c r="BB658" s="215"/>
      <c r="BC658" s="215"/>
      <c r="BD658" s="215"/>
      <c r="BE658" s="215"/>
      <c r="BF658" s="215"/>
      <c r="BG658" s="215"/>
      <c r="BH658" s="215"/>
    </row>
    <row r="659" spans="1:60" outlineLevel="1" x14ac:dyDescent="0.2">
      <c r="A659" s="222"/>
      <c r="B659" s="223"/>
      <c r="C659" s="264" t="s">
        <v>569</v>
      </c>
      <c r="D659" s="225"/>
      <c r="E659" s="226">
        <v>24</v>
      </c>
      <c r="F659" s="224"/>
      <c r="G659" s="224"/>
      <c r="H659" s="224"/>
      <c r="I659" s="224"/>
      <c r="J659" s="224"/>
      <c r="K659" s="224"/>
      <c r="L659" s="224"/>
      <c r="M659" s="224"/>
      <c r="N659" s="224"/>
      <c r="O659" s="224"/>
      <c r="P659" s="224"/>
      <c r="Q659" s="224"/>
      <c r="R659" s="224"/>
      <c r="S659" s="224"/>
      <c r="T659" s="224"/>
      <c r="U659" s="224"/>
      <c r="V659" s="224"/>
      <c r="W659" s="224"/>
      <c r="X659" s="224"/>
      <c r="Y659" s="215"/>
      <c r="Z659" s="215"/>
      <c r="AA659" s="215"/>
      <c r="AB659" s="215"/>
      <c r="AC659" s="215"/>
      <c r="AD659" s="215"/>
      <c r="AE659" s="215"/>
      <c r="AF659" s="215"/>
      <c r="AG659" s="215" t="s">
        <v>126</v>
      </c>
      <c r="AH659" s="215">
        <v>0</v>
      </c>
      <c r="AI659" s="215"/>
      <c r="AJ659" s="215"/>
      <c r="AK659" s="215"/>
      <c r="AL659" s="215"/>
      <c r="AM659" s="215"/>
      <c r="AN659" s="215"/>
      <c r="AO659" s="215"/>
      <c r="AP659" s="215"/>
      <c r="AQ659" s="215"/>
      <c r="AR659" s="215"/>
      <c r="AS659" s="215"/>
      <c r="AT659" s="215"/>
      <c r="AU659" s="215"/>
      <c r="AV659" s="215"/>
      <c r="AW659" s="215"/>
      <c r="AX659" s="215"/>
      <c r="AY659" s="215"/>
      <c r="AZ659" s="215"/>
      <c r="BA659" s="215"/>
      <c r="BB659" s="215"/>
      <c r="BC659" s="215"/>
      <c r="BD659" s="215"/>
      <c r="BE659" s="215"/>
      <c r="BF659" s="215"/>
      <c r="BG659" s="215"/>
      <c r="BH659" s="215"/>
    </row>
    <row r="660" spans="1:60" outlineLevel="1" x14ac:dyDescent="0.2">
      <c r="A660" s="222"/>
      <c r="B660" s="223"/>
      <c r="C660" s="264" t="s">
        <v>570</v>
      </c>
      <c r="D660" s="225"/>
      <c r="E660" s="226">
        <v>45</v>
      </c>
      <c r="F660" s="224"/>
      <c r="G660" s="224"/>
      <c r="H660" s="224"/>
      <c r="I660" s="224"/>
      <c r="J660" s="224"/>
      <c r="K660" s="224"/>
      <c r="L660" s="224"/>
      <c r="M660" s="224"/>
      <c r="N660" s="224"/>
      <c r="O660" s="224"/>
      <c r="P660" s="224"/>
      <c r="Q660" s="224"/>
      <c r="R660" s="224"/>
      <c r="S660" s="224"/>
      <c r="T660" s="224"/>
      <c r="U660" s="224"/>
      <c r="V660" s="224"/>
      <c r="W660" s="224"/>
      <c r="X660" s="224"/>
      <c r="Y660" s="215"/>
      <c r="Z660" s="215"/>
      <c r="AA660" s="215"/>
      <c r="AB660" s="215"/>
      <c r="AC660" s="215"/>
      <c r="AD660" s="215"/>
      <c r="AE660" s="215"/>
      <c r="AF660" s="215"/>
      <c r="AG660" s="215" t="s">
        <v>126</v>
      </c>
      <c r="AH660" s="215">
        <v>0</v>
      </c>
      <c r="AI660" s="215"/>
      <c r="AJ660" s="215"/>
      <c r="AK660" s="215"/>
      <c r="AL660" s="215"/>
      <c r="AM660" s="215"/>
      <c r="AN660" s="215"/>
      <c r="AO660" s="215"/>
      <c r="AP660" s="215"/>
      <c r="AQ660" s="215"/>
      <c r="AR660" s="215"/>
      <c r="AS660" s="215"/>
      <c r="AT660" s="215"/>
      <c r="AU660" s="215"/>
      <c r="AV660" s="215"/>
      <c r="AW660" s="215"/>
      <c r="AX660" s="215"/>
      <c r="AY660" s="215"/>
      <c r="AZ660" s="215"/>
      <c r="BA660" s="215"/>
      <c r="BB660" s="215"/>
      <c r="BC660" s="215"/>
      <c r="BD660" s="215"/>
      <c r="BE660" s="215"/>
      <c r="BF660" s="215"/>
      <c r="BG660" s="215"/>
      <c r="BH660" s="215"/>
    </row>
    <row r="661" spans="1:60" ht="22.5" outlineLevel="1" x14ac:dyDescent="0.2">
      <c r="A661" s="242">
        <v>85</v>
      </c>
      <c r="B661" s="243" t="s">
        <v>577</v>
      </c>
      <c r="C661" s="262" t="s">
        <v>578</v>
      </c>
      <c r="D661" s="244" t="s">
        <v>142</v>
      </c>
      <c r="E661" s="245">
        <v>100.5</v>
      </c>
      <c r="F661" s="246"/>
      <c r="G661" s="247">
        <f>ROUND(E661*F661,2)</f>
        <v>0</v>
      </c>
      <c r="H661" s="246"/>
      <c r="I661" s="247">
        <f>ROUND(E661*H661,2)</f>
        <v>0</v>
      </c>
      <c r="J661" s="246"/>
      <c r="K661" s="247">
        <f>ROUND(E661*J661,2)</f>
        <v>0</v>
      </c>
      <c r="L661" s="247">
        <v>21</v>
      </c>
      <c r="M661" s="247">
        <f>G661*(1+L661/100)</f>
        <v>0</v>
      </c>
      <c r="N661" s="247">
        <v>0</v>
      </c>
      <c r="O661" s="247">
        <f>ROUND(E661*N661,2)</f>
        <v>0</v>
      </c>
      <c r="P661" s="247">
        <v>0</v>
      </c>
      <c r="Q661" s="247">
        <f>ROUND(E661*P661,2)</f>
        <v>0</v>
      </c>
      <c r="R661" s="247" t="s">
        <v>358</v>
      </c>
      <c r="S661" s="247" t="s">
        <v>119</v>
      </c>
      <c r="T661" s="248" t="s">
        <v>119</v>
      </c>
      <c r="U661" s="224">
        <v>0.11</v>
      </c>
      <c r="V661" s="224">
        <f>ROUND(E661*U661,2)</f>
        <v>11.06</v>
      </c>
      <c r="W661" s="224"/>
      <c r="X661" s="224" t="s">
        <v>121</v>
      </c>
      <c r="Y661" s="215"/>
      <c r="Z661" s="215"/>
      <c r="AA661" s="215"/>
      <c r="AB661" s="215"/>
      <c r="AC661" s="215"/>
      <c r="AD661" s="215"/>
      <c r="AE661" s="215"/>
      <c r="AF661" s="215"/>
      <c r="AG661" s="215" t="s">
        <v>122</v>
      </c>
      <c r="AH661" s="215"/>
      <c r="AI661" s="215"/>
      <c r="AJ661" s="215"/>
      <c r="AK661" s="215"/>
      <c r="AL661" s="215"/>
      <c r="AM661" s="215"/>
      <c r="AN661" s="215"/>
      <c r="AO661" s="215"/>
      <c r="AP661" s="215"/>
      <c r="AQ661" s="215"/>
      <c r="AR661" s="215"/>
      <c r="AS661" s="215"/>
      <c r="AT661" s="215"/>
      <c r="AU661" s="215"/>
      <c r="AV661" s="215"/>
      <c r="AW661" s="215"/>
      <c r="AX661" s="215"/>
      <c r="AY661" s="215"/>
      <c r="AZ661" s="215"/>
      <c r="BA661" s="215"/>
      <c r="BB661" s="215"/>
      <c r="BC661" s="215"/>
      <c r="BD661" s="215"/>
      <c r="BE661" s="215"/>
      <c r="BF661" s="215"/>
      <c r="BG661" s="215"/>
      <c r="BH661" s="215"/>
    </row>
    <row r="662" spans="1:60" outlineLevel="1" x14ac:dyDescent="0.2">
      <c r="A662" s="222"/>
      <c r="B662" s="223"/>
      <c r="C662" s="264" t="s">
        <v>568</v>
      </c>
      <c r="D662" s="225"/>
      <c r="E662" s="226">
        <v>31.5</v>
      </c>
      <c r="F662" s="224"/>
      <c r="G662" s="224"/>
      <c r="H662" s="224"/>
      <c r="I662" s="224"/>
      <c r="J662" s="224"/>
      <c r="K662" s="224"/>
      <c r="L662" s="224"/>
      <c r="M662" s="224"/>
      <c r="N662" s="224"/>
      <c r="O662" s="224"/>
      <c r="P662" s="224"/>
      <c r="Q662" s="224"/>
      <c r="R662" s="224"/>
      <c r="S662" s="224"/>
      <c r="T662" s="224"/>
      <c r="U662" s="224"/>
      <c r="V662" s="224"/>
      <c r="W662" s="224"/>
      <c r="X662" s="224"/>
      <c r="Y662" s="215"/>
      <c r="Z662" s="215"/>
      <c r="AA662" s="215"/>
      <c r="AB662" s="215"/>
      <c r="AC662" s="215"/>
      <c r="AD662" s="215"/>
      <c r="AE662" s="215"/>
      <c r="AF662" s="215"/>
      <c r="AG662" s="215" t="s">
        <v>126</v>
      </c>
      <c r="AH662" s="215">
        <v>0</v>
      </c>
      <c r="AI662" s="215"/>
      <c r="AJ662" s="215"/>
      <c r="AK662" s="215"/>
      <c r="AL662" s="215"/>
      <c r="AM662" s="215"/>
      <c r="AN662" s="215"/>
      <c r="AO662" s="215"/>
      <c r="AP662" s="215"/>
      <c r="AQ662" s="215"/>
      <c r="AR662" s="215"/>
      <c r="AS662" s="215"/>
      <c r="AT662" s="215"/>
      <c r="AU662" s="215"/>
      <c r="AV662" s="215"/>
      <c r="AW662" s="215"/>
      <c r="AX662" s="215"/>
      <c r="AY662" s="215"/>
      <c r="AZ662" s="215"/>
      <c r="BA662" s="215"/>
      <c r="BB662" s="215"/>
      <c r="BC662" s="215"/>
      <c r="BD662" s="215"/>
      <c r="BE662" s="215"/>
      <c r="BF662" s="215"/>
      <c r="BG662" s="215"/>
      <c r="BH662" s="215"/>
    </row>
    <row r="663" spans="1:60" outlineLevel="1" x14ac:dyDescent="0.2">
      <c r="A663" s="222"/>
      <c r="B663" s="223"/>
      <c r="C663" s="264" t="s">
        <v>569</v>
      </c>
      <c r="D663" s="225"/>
      <c r="E663" s="226">
        <v>24</v>
      </c>
      <c r="F663" s="224"/>
      <c r="G663" s="224"/>
      <c r="H663" s="224"/>
      <c r="I663" s="224"/>
      <c r="J663" s="224"/>
      <c r="K663" s="224"/>
      <c r="L663" s="224"/>
      <c r="M663" s="224"/>
      <c r="N663" s="224"/>
      <c r="O663" s="224"/>
      <c r="P663" s="224"/>
      <c r="Q663" s="224"/>
      <c r="R663" s="224"/>
      <c r="S663" s="224"/>
      <c r="T663" s="224"/>
      <c r="U663" s="224"/>
      <c r="V663" s="224"/>
      <c r="W663" s="224"/>
      <c r="X663" s="224"/>
      <c r="Y663" s="215"/>
      <c r="Z663" s="215"/>
      <c r="AA663" s="215"/>
      <c r="AB663" s="215"/>
      <c r="AC663" s="215"/>
      <c r="AD663" s="215"/>
      <c r="AE663" s="215"/>
      <c r="AF663" s="215"/>
      <c r="AG663" s="215" t="s">
        <v>126</v>
      </c>
      <c r="AH663" s="215">
        <v>0</v>
      </c>
      <c r="AI663" s="215"/>
      <c r="AJ663" s="215"/>
      <c r="AK663" s="215"/>
      <c r="AL663" s="215"/>
      <c r="AM663" s="215"/>
      <c r="AN663" s="215"/>
      <c r="AO663" s="215"/>
      <c r="AP663" s="215"/>
      <c r="AQ663" s="215"/>
      <c r="AR663" s="215"/>
      <c r="AS663" s="215"/>
      <c r="AT663" s="215"/>
      <c r="AU663" s="215"/>
      <c r="AV663" s="215"/>
      <c r="AW663" s="215"/>
      <c r="AX663" s="215"/>
      <c r="AY663" s="215"/>
      <c r="AZ663" s="215"/>
      <c r="BA663" s="215"/>
      <c r="BB663" s="215"/>
      <c r="BC663" s="215"/>
      <c r="BD663" s="215"/>
      <c r="BE663" s="215"/>
      <c r="BF663" s="215"/>
      <c r="BG663" s="215"/>
      <c r="BH663" s="215"/>
    </row>
    <row r="664" spans="1:60" outlineLevel="1" x14ac:dyDescent="0.2">
      <c r="A664" s="222"/>
      <c r="B664" s="223"/>
      <c r="C664" s="264" t="s">
        <v>570</v>
      </c>
      <c r="D664" s="225"/>
      <c r="E664" s="226">
        <v>45</v>
      </c>
      <c r="F664" s="224"/>
      <c r="G664" s="224"/>
      <c r="H664" s="224"/>
      <c r="I664" s="224"/>
      <c r="J664" s="224"/>
      <c r="K664" s="224"/>
      <c r="L664" s="224"/>
      <c r="M664" s="224"/>
      <c r="N664" s="224"/>
      <c r="O664" s="224"/>
      <c r="P664" s="224"/>
      <c r="Q664" s="224"/>
      <c r="R664" s="224"/>
      <c r="S664" s="224"/>
      <c r="T664" s="224"/>
      <c r="U664" s="224"/>
      <c r="V664" s="224"/>
      <c r="W664" s="224"/>
      <c r="X664" s="224"/>
      <c r="Y664" s="215"/>
      <c r="Z664" s="215"/>
      <c r="AA664" s="215"/>
      <c r="AB664" s="215"/>
      <c r="AC664" s="215"/>
      <c r="AD664" s="215"/>
      <c r="AE664" s="215"/>
      <c r="AF664" s="215"/>
      <c r="AG664" s="215" t="s">
        <v>126</v>
      </c>
      <c r="AH664" s="215">
        <v>0</v>
      </c>
      <c r="AI664" s="215"/>
      <c r="AJ664" s="215"/>
      <c r="AK664" s="215"/>
      <c r="AL664" s="215"/>
      <c r="AM664" s="215"/>
      <c r="AN664" s="215"/>
      <c r="AO664" s="215"/>
      <c r="AP664" s="215"/>
      <c r="AQ664" s="215"/>
      <c r="AR664" s="215"/>
      <c r="AS664" s="215"/>
      <c r="AT664" s="215"/>
      <c r="AU664" s="215"/>
      <c r="AV664" s="215"/>
      <c r="AW664" s="215"/>
      <c r="AX664" s="215"/>
      <c r="AY664" s="215"/>
      <c r="AZ664" s="215"/>
      <c r="BA664" s="215"/>
      <c r="BB664" s="215"/>
      <c r="BC664" s="215"/>
      <c r="BD664" s="215"/>
      <c r="BE664" s="215"/>
      <c r="BF664" s="215"/>
      <c r="BG664" s="215"/>
      <c r="BH664" s="215"/>
    </row>
    <row r="665" spans="1:60" x14ac:dyDescent="0.2">
      <c r="A665" s="3"/>
      <c r="B665" s="4"/>
      <c r="C665" s="273"/>
      <c r="D665" s="6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AE665">
        <v>15</v>
      </c>
      <c r="AF665">
        <v>21</v>
      </c>
      <c r="AG665" t="s">
        <v>100</v>
      </c>
    </row>
    <row r="666" spans="1:60" x14ac:dyDescent="0.2">
      <c r="A666" s="218"/>
      <c r="B666" s="219" t="s">
        <v>29</v>
      </c>
      <c r="C666" s="274"/>
      <c r="D666" s="220"/>
      <c r="E666" s="221"/>
      <c r="F666" s="221"/>
      <c r="G666" s="260">
        <f>G8+G133+G176+G274+G299+G319+G324+G328+G331+G346+G474+G479+G493+G511+G630+G636+G639+G641</f>
        <v>0</v>
      </c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AE666">
        <f>SUMIF(L7:L664,AE665,G7:G664)</f>
        <v>0</v>
      </c>
      <c r="AF666">
        <f>SUMIF(L7:L664,AF665,G7:G664)</f>
        <v>0</v>
      </c>
      <c r="AG666" t="s">
        <v>579</v>
      </c>
    </row>
    <row r="667" spans="1:60" x14ac:dyDescent="0.2">
      <c r="C667" s="275"/>
      <c r="D667" s="10"/>
      <c r="AG667" t="s">
        <v>580</v>
      </c>
    </row>
    <row r="668" spans="1:60" x14ac:dyDescent="0.2">
      <c r="D668" s="10"/>
    </row>
    <row r="669" spans="1:60" x14ac:dyDescent="0.2">
      <c r="D669" s="10"/>
    </row>
    <row r="670" spans="1:60" x14ac:dyDescent="0.2">
      <c r="D670" s="10"/>
    </row>
    <row r="671" spans="1:60" x14ac:dyDescent="0.2">
      <c r="D671" s="10"/>
    </row>
    <row r="672" spans="1:60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VOCVu1M6SEfOSy6zTKbcjDDDZdBz4pe3CtxP/rQbAuRi/yIwxwD0bGJAfQ8tR+/LvFfA/yCWcfyZFYzn8+uXw==" saltValue="7TTuiyrCT4kqbXqNyZZwGg==" spinCount="100000" sheet="1"/>
  <mergeCells count="30">
    <mergeCell ref="C473:G473"/>
    <mergeCell ref="C478:G478"/>
    <mergeCell ref="C495:G495"/>
    <mergeCell ref="C643:G643"/>
    <mergeCell ref="C644:G644"/>
    <mergeCell ref="C649:G649"/>
    <mergeCell ref="C326:G326"/>
    <mergeCell ref="C330:G330"/>
    <mergeCell ref="C333:G333"/>
    <mergeCell ref="C345:G345"/>
    <mergeCell ref="C413:G413"/>
    <mergeCell ref="C430:G430"/>
    <mergeCell ref="C149:G149"/>
    <mergeCell ref="C163:G163"/>
    <mergeCell ref="C178:G178"/>
    <mergeCell ref="C221:G221"/>
    <mergeCell ref="C301:G301"/>
    <mergeCell ref="C304:G304"/>
    <mergeCell ref="C26:G26"/>
    <mergeCell ref="C31:G31"/>
    <mergeCell ref="C35:G35"/>
    <mergeCell ref="C41:G41"/>
    <mergeCell ref="C44:G44"/>
    <mergeCell ref="C135:G135"/>
    <mergeCell ref="A1:G1"/>
    <mergeCell ref="C2:G2"/>
    <mergeCell ref="C3:G3"/>
    <mergeCell ref="C4:G4"/>
    <mergeCell ref="C10:G10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0001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0001 Pol'!Názvy_tisku</vt:lpstr>
      <vt:lpstr>oadresa</vt:lpstr>
      <vt:lpstr>Stavba!Objednatel</vt:lpstr>
      <vt:lpstr>Stavba!Objekt</vt:lpstr>
      <vt:lpstr>'0001 0001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Jedlička</dc:creator>
  <cp:lastModifiedBy>Jan Jedlička</cp:lastModifiedBy>
  <cp:lastPrinted>2019-03-19T12:27:02Z</cp:lastPrinted>
  <dcterms:created xsi:type="dcterms:W3CDTF">2009-04-08T07:15:50Z</dcterms:created>
  <dcterms:modified xsi:type="dcterms:W3CDTF">2020-01-23T08:37:10Z</dcterms:modified>
</cp:coreProperties>
</file>